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7755" activeTab="1"/>
  </bookViews>
  <sheets>
    <sheet name="Single" sheetId="1" r:id="rId1"/>
    <sheet name="Innl. Lag  Dbl" sheetId="2" r:id="rId2"/>
    <sheet name="PP-finaler" sheetId="3" r:id="rId3"/>
  </sheets>
  <definedNames>
    <definedName name="innledendespill">'Single'!$A$8:$M$34</definedName>
    <definedName name="innljunior">'Single'!$B$39:$M$51</definedName>
    <definedName name="kvartherrer">#REF!</definedName>
    <definedName name="Morten_Sjø">'Single'!$C$34</definedName>
    <definedName name="PPdamer">'PP-finaler'!$C$19:$S$22</definedName>
    <definedName name="PPherrer">'PP-finaler'!$C$8:$S$15</definedName>
    <definedName name="resppherrer">'PP-finaler'!$B$8:$S$15</definedName>
    <definedName name="Serier">'Single'!$C$8:$K$53</definedName>
    <definedName name="serierd">#REF!</definedName>
    <definedName name="serierjr">'Single'!$C$39:$K$41</definedName>
    <definedName name="Spillteserier">'Single'!$B$8:$M$64</definedName>
    <definedName name="spilteserier">'Single'!$B$8:$M$54</definedName>
    <definedName name="stegherrer">#REF!</definedName>
    <definedName name="Steinar_Andersen">'Single'!#REF!</definedName>
    <definedName name="Torfinn_Sollund">'Single'!#REF!</definedName>
    <definedName name="_xlnm.Print_Area" localSheetId="1">'Innl. Lag  Dbl'!$B$5:$M$49</definedName>
    <definedName name="_xlnm.Print_Area" localSheetId="2">'PP-finaler'!$B$1:$S$26</definedName>
    <definedName name="_xlnm.Print_Area" localSheetId="0">'Single'!$A$1:$M$49</definedName>
  </definedNames>
  <calcPr fullCalcOnLoad="1"/>
</workbook>
</file>

<file path=xl/sharedStrings.xml><?xml version="1.0" encoding="utf-8"?>
<sst xmlns="http://schemas.openxmlformats.org/spreadsheetml/2006/main" count="217" uniqueCount="126">
  <si>
    <t>Herrer</t>
  </si>
  <si>
    <t>PP Herrer</t>
  </si>
  <si>
    <t>PP Damer</t>
  </si>
  <si>
    <t xml:space="preserve"> </t>
  </si>
  <si>
    <t>Nr.</t>
  </si>
  <si>
    <t>Navn</t>
  </si>
  <si>
    <t>Hcp</t>
  </si>
  <si>
    <t>Total</t>
  </si>
  <si>
    <t>Dbl.
med</t>
  </si>
  <si>
    <t>Dobbel</t>
  </si>
  <si>
    <t>Lag</t>
  </si>
  <si>
    <t>Totalt</t>
  </si>
  <si>
    <t>Snitt</t>
  </si>
  <si>
    <t>Juniorer</t>
  </si>
  <si>
    <t>N N M  2010</t>
  </si>
  <si>
    <t>Klubb</t>
  </si>
  <si>
    <t>B</t>
  </si>
  <si>
    <t>PP Juniorer</t>
  </si>
  <si>
    <t>N N M  2010 Finalespill</t>
  </si>
  <si>
    <t>Innledende Lag</t>
  </si>
  <si>
    <t>John R. Kristoffersen</t>
  </si>
  <si>
    <t>Arctic Strike</t>
  </si>
  <si>
    <t>Ingar Gabrielsen</t>
  </si>
  <si>
    <t>Jan Helge Johnsen</t>
  </si>
  <si>
    <t>Viggo Bringslimark</t>
  </si>
  <si>
    <t>Steinar Andersen</t>
  </si>
  <si>
    <t>Harald Raanes</t>
  </si>
  <si>
    <t>Tore Nicolaisen</t>
  </si>
  <si>
    <t>Jens Vidar Stendal</t>
  </si>
  <si>
    <t>Polar Team</t>
  </si>
  <si>
    <t>Fauske</t>
  </si>
  <si>
    <t>Rigmor Holdal</t>
  </si>
  <si>
    <t>Damer</t>
  </si>
  <si>
    <t>Tone Kr. Sæterhaug</t>
  </si>
  <si>
    <t>Tove-M. Johannessen</t>
  </si>
  <si>
    <t>Polar Team 2</t>
  </si>
  <si>
    <t>Bjørnar-Tore-Harald</t>
  </si>
  <si>
    <t>Polar Team 1</t>
  </si>
  <si>
    <t>Ingar-Viggo-Steinar</t>
  </si>
  <si>
    <t>Polar Team 3</t>
  </si>
  <si>
    <t>Tone-John Ø-Andrea</t>
  </si>
  <si>
    <t>Arctic Strike 1</t>
  </si>
  <si>
    <t>John R-Frode-Thomas</t>
  </si>
  <si>
    <t>Polar Team 4</t>
  </si>
  <si>
    <t>Tove M-Rigmor-Stein R</t>
  </si>
  <si>
    <t>Vågan 1</t>
  </si>
  <si>
    <t>Polar Team 5</t>
  </si>
  <si>
    <t>Bjørnar - Tore</t>
  </si>
  <si>
    <t>Harald - Steinar</t>
  </si>
  <si>
    <t>Tone - Andrea</t>
  </si>
  <si>
    <t>John R - Frode</t>
  </si>
  <si>
    <t>Ingar - Viggo</t>
  </si>
  <si>
    <t>Tove Mette - Rose</t>
  </si>
  <si>
    <t>Jan Helge - John Arne</t>
  </si>
  <si>
    <t>Spiller 1</t>
  </si>
  <si>
    <t>Spiller 2</t>
  </si>
  <si>
    <t>Spiller 3</t>
  </si>
  <si>
    <t>Vågan 3</t>
  </si>
  <si>
    <t>Vågan 2</t>
  </si>
  <si>
    <t>Vågan 4</t>
  </si>
  <si>
    <t>Vågan 5</t>
  </si>
  <si>
    <t>Svein Å-Simen-Christer</t>
  </si>
  <si>
    <t>Tord-Lars-Stian</t>
  </si>
  <si>
    <t>Simen - Christer</t>
  </si>
  <si>
    <t>Svein Åke - Aleksander</t>
  </si>
  <si>
    <t>Kjell Inge - Kaja</t>
  </si>
  <si>
    <t>Rosaly Gabrielsen</t>
  </si>
  <si>
    <t>Arctic Strike 2</t>
  </si>
  <si>
    <t>Øivind - Jan Frode</t>
  </si>
  <si>
    <t>Arctic Strike 3</t>
  </si>
  <si>
    <t>Dag Jostein - Ottar</t>
  </si>
  <si>
    <t>Øivind-Jan Frode-Hugo</t>
  </si>
  <si>
    <t>Øivind Danielsen</t>
  </si>
  <si>
    <t>Dag Jostein Arild</t>
  </si>
  <si>
    <t>Frode Andresen</t>
  </si>
  <si>
    <t>Skarven</t>
  </si>
  <si>
    <t>Mosjøen</t>
  </si>
  <si>
    <t>Mathias-Mathias-Pål</t>
  </si>
  <si>
    <t>Mosjøen 1</t>
  </si>
  <si>
    <t>Mathias - Mathias</t>
  </si>
  <si>
    <t>Jan H-Andre-Aleksander</t>
  </si>
  <si>
    <t>John A-Kjell I-Runar</t>
  </si>
  <si>
    <t>Kjell Inge Marhaug</t>
  </si>
  <si>
    <t>Vågan</t>
  </si>
  <si>
    <t>Mariann Kleiven</t>
  </si>
  <si>
    <t>Roshild Jensen</t>
  </si>
  <si>
    <t>Svein Åke Ek</t>
  </si>
  <si>
    <t>Simen S. Jensen</t>
  </si>
  <si>
    <t>Ottar Gohli</t>
  </si>
  <si>
    <t>Marvin Nyheim</t>
  </si>
  <si>
    <t>Andre Iversen</t>
  </si>
  <si>
    <t>Christer Jakobsen</t>
  </si>
  <si>
    <t>Sigurd Gohli</t>
  </si>
  <si>
    <t>Hugo - Thomas</t>
  </si>
  <si>
    <t>Arctic Strike 4</t>
  </si>
  <si>
    <t>Mathias Reinertsen</t>
  </si>
  <si>
    <t>Mathias Lauritsen</t>
  </si>
  <si>
    <t>Stian - Lars</t>
  </si>
  <si>
    <t>Skansen</t>
  </si>
  <si>
    <t>Frank - Ronald</t>
  </si>
  <si>
    <t>Vågan 6</t>
  </si>
  <si>
    <t>Tord - Runar</t>
  </si>
  <si>
    <t>Aleksander Larsen</t>
  </si>
  <si>
    <t>Frode Nelvik</t>
  </si>
  <si>
    <t>Jan Frode Pedersen</t>
  </si>
  <si>
    <t>Hugo Berntsen</t>
  </si>
  <si>
    <t>Narvik</t>
  </si>
  <si>
    <t>Erik - Jonas</t>
  </si>
  <si>
    <t>Kine M. Arntzen</t>
  </si>
  <si>
    <t>Finnsnes</t>
  </si>
  <si>
    <t>Merethe Nilsen</t>
  </si>
  <si>
    <t>Thomas Danielsen</t>
  </si>
  <si>
    <t>Ronald Georgsen</t>
  </si>
  <si>
    <t>Frank Havn</t>
  </si>
  <si>
    <t>Halvar Mikalsen</t>
  </si>
  <si>
    <t>Blue Strike</t>
  </si>
  <si>
    <t>John Arne Jakobsen</t>
  </si>
  <si>
    <t>Andrea Hansen</t>
  </si>
  <si>
    <t>Hilde Heikkilæ</t>
  </si>
  <si>
    <t>May Georgsen</t>
  </si>
  <si>
    <t>Stian Tjønndal</t>
  </si>
  <si>
    <t>Lars Kofstad</t>
  </si>
  <si>
    <t>Tord Hermansen</t>
  </si>
  <si>
    <t>Jonas Baardsen</t>
  </si>
  <si>
    <t>Kaja Bjørndal</t>
  </si>
  <si>
    <t>Halvar - Hilde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</si>
</sst>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Times New Roman"/>
      <family val="1"/>
    </font>
    <font>
      <sz val="4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2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4" fillId="2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8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center"/>
    </xf>
    <xf numFmtId="0" fontId="0" fillId="5" borderId="0" xfId="0" applyFill="1" applyAlignment="1">
      <alignment/>
    </xf>
    <xf numFmtId="2" fontId="1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21" xfId="0" applyFont="1" applyFill="1" applyBorder="1" applyAlignment="1">
      <alignment/>
    </xf>
    <xf numFmtId="0" fontId="4" fillId="5" borderId="21" xfId="0" applyFont="1" applyFill="1" applyBorder="1" applyAlignment="1">
      <alignment horizontal="center"/>
    </xf>
    <xf numFmtId="2" fontId="4" fillId="5" borderId="2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1" fontId="1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2" fontId="4" fillId="5" borderId="0" xfId="0" applyNumberFormat="1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11" fillId="5" borderId="23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 applyProtection="1">
      <alignment/>
      <protection locked="0"/>
    </xf>
    <xf numFmtId="2" fontId="0" fillId="5" borderId="0" xfId="0" applyNumberFormat="1" applyFill="1" applyAlignment="1">
      <alignment/>
    </xf>
    <xf numFmtId="0" fontId="11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 applyProtection="1">
      <alignment/>
      <protection locked="0"/>
    </xf>
    <xf numFmtId="0" fontId="11" fillId="5" borderId="20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/>
    </xf>
    <xf numFmtId="1" fontId="13" fillId="5" borderId="8" xfId="0" applyNumberFormat="1" applyFont="1" applyFill="1" applyBorder="1" applyAlignment="1" applyProtection="1">
      <alignment/>
      <protection locked="0"/>
    </xf>
    <xf numFmtId="0" fontId="11" fillId="5" borderId="0" xfId="0" applyFont="1" applyFill="1" applyAlignment="1">
      <alignment horizontal="center"/>
    </xf>
    <xf numFmtId="0" fontId="9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3" fillId="5" borderId="21" xfId="0" applyFont="1" applyFill="1" applyBorder="1" applyAlignment="1">
      <alignment horizontal="center" textRotation="90"/>
    </xf>
    <xf numFmtId="0" fontId="9" fillId="5" borderId="23" xfId="0" applyFont="1" applyFill="1" applyBorder="1" applyAlignment="1">
      <alignment horizontal="center"/>
    </xf>
    <xf numFmtId="0" fontId="6" fillId="5" borderId="23" xfId="0" applyFont="1" applyFill="1" applyBorder="1" applyAlignment="1">
      <alignment/>
    </xf>
    <xf numFmtId="0" fontId="13" fillId="5" borderId="10" xfId="0" applyFont="1" applyFill="1" applyBorder="1" applyAlignment="1">
      <alignment/>
    </xf>
    <xf numFmtId="0" fontId="9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9" fillId="5" borderId="20" xfId="0" applyFont="1" applyFill="1" applyBorder="1" applyAlignment="1">
      <alignment horizontal="center"/>
    </xf>
    <xf numFmtId="0" fontId="13" fillId="5" borderId="8" xfId="0" applyFont="1" applyFill="1" applyBorder="1" applyAlignment="1">
      <alignment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0" xfId="0" applyFont="1" applyFill="1" applyBorder="1" applyAlignment="1">
      <alignment/>
    </xf>
    <xf numFmtId="0" fontId="6" fillId="5" borderId="27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1" fontId="13" fillId="5" borderId="23" xfId="0" applyNumberFormat="1" applyFont="1" applyFill="1" applyBorder="1" applyAlignment="1" applyProtection="1">
      <alignment/>
      <protection locked="0"/>
    </xf>
    <xf numFmtId="1" fontId="13" fillId="5" borderId="24" xfId="0" applyNumberFormat="1" applyFont="1" applyFill="1" applyBorder="1" applyAlignment="1" applyProtection="1">
      <alignment/>
      <protection locked="0"/>
    </xf>
    <xf numFmtId="1" fontId="13" fillId="5" borderId="20" xfId="0" applyNumberFormat="1" applyFont="1" applyFill="1" applyBorder="1" applyAlignment="1" applyProtection="1">
      <alignment/>
      <protection locked="0"/>
    </xf>
    <xf numFmtId="0" fontId="13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  <xf numFmtId="0" fontId="13" fillId="5" borderId="20" xfId="0" applyFont="1" applyFill="1" applyBorder="1" applyAlignment="1">
      <alignment/>
    </xf>
    <xf numFmtId="0" fontId="6" fillId="5" borderId="25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/>
    </xf>
    <xf numFmtId="0" fontId="6" fillId="5" borderId="25" xfId="0" applyFont="1" applyFill="1" applyBorder="1" applyAlignment="1">
      <alignment/>
    </xf>
    <xf numFmtId="0" fontId="6" fillId="5" borderId="26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0" fillId="5" borderId="12" xfId="0" applyFill="1" applyBorder="1" applyAlignment="1">
      <alignment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8" fillId="5" borderId="0" xfId="0" applyFont="1" applyFill="1" applyAlignment="1">
      <alignment/>
    </xf>
    <xf numFmtId="0" fontId="12" fillId="5" borderId="0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2" fontId="12" fillId="5" borderId="6" xfId="0" applyNumberFormat="1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2" fontId="12" fillId="5" borderId="8" xfId="0" applyNumberFormat="1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12" fillId="5" borderId="37" xfId="0" applyFont="1" applyFill="1" applyBorder="1" applyAlignment="1">
      <alignment horizontal="left" vertical="center"/>
    </xf>
    <xf numFmtId="0" fontId="12" fillId="5" borderId="38" xfId="0" applyFont="1" applyFill="1" applyBorder="1" applyAlignment="1">
      <alignment horizontal="left" vertical="center"/>
    </xf>
    <xf numFmtId="0" fontId="12" fillId="5" borderId="39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horizontal="left" vertical="center"/>
    </xf>
    <xf numFmtId="0" fontId="12" fillId="5" borderId="4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Continuous"/>
    </xf>
    <xf numFmtId="0" fontId="12" fillId="5" borderId="0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43" xfId="0" applyFont="1" applyFill="1" applyBorder="1" applyAlignment="1">
      <alignment horizontal="left" vertical="center"/>
    </xf>
    <xf numFmtId="0" fontId="12" fillId="5" borderId="34" xfId="0" applyFont="1" applyFill="1" applyBorder="1" applyAlignment="1">
      <alignment horizontal="left" vertical="center"/>
    </xf>
    <xf numFmtId="0" fontId="12" fillId="5" borderId="35" xfId="0" applyFont="1" applyFill="1" applyBorder="1" applyAlignment="1">
      <alignment horizontal="left" vertical="center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2" fontId="18" fillId="5" borderId="0" xfId="0" applyNumberFormat="1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2" fontId="18" fillId="5" borderId="10" xfId="0" applyNumberFormat="1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2" fontId="18" fillId="5" borderId="8" xfId="0" applyNumberFormat="1" applyFont="1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ont="1" applyFill="1" applyAlignment="1">
      <alignment horizontal="left"/>
    </xf>
    <xf numFmtId="0" fontId="19" fillId="5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</xdr:row>
      <xdr:rowOff>638175</xdr:rowOff>
    </xdr:from>
    <xdr:ext cx="857250" cy="552450"/>
    <xdr:sp macro="[0]!Snittherrer">
      <xdr:nvSpPr>
        <xdr:cNvPr id="1" name="Tekst 5"/>
        <xdr:cNvSpPr txBox="1">
          <a:spLocks noChangeArrowheads="1"/>
        </xdr:cNvSpPr>
      </xdr:nvSpPr>
      <xdr:spPr>
        <a:xfrm>
          <a:off x="342900" y="638175"/>
          <a:ext cx="857250" cy="552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                                       Herrer</a:t>
          </a:r>
        </a:p>
      </xdr:txBody>
    </xdr:sp>
    <xdr:clientData fPrintsWithSheet="0"/>
  </xdr:oneCellAnchor>
  <xdr:oneCellAnchor>
    <xdr:from>
      <xdr:col>2</xdr:col>
      <xdr:colOff>600075</xdr:colOff>
      <xdr:row>1</xdr:row>
      <xdr:rowOff>695325</xdr:rowOff>
    </xdr:from>
    <xdr:ext cx="885825" cy="504825"/>
    <xdr:sp macro="[0]!Modul5.innljunior">
      <xdr:nvSpPr>
        <xdr:cNvPr id="2" name="Tekst 9"/>
        <xdr:cNvSpPr txBox="1">
          <a:spLocks noChangeArrowheads="1"/>
        </xdr:cNvSpPr>
      </xdr:nvSpPr>
      <xdr:spPr>
        <a:xfrm>
          <a:off x="3067050" y="695325"/>
          <a:ext cx="885825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jr                                       Herrer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152400</xdr:rowOff>
    </xdr:from>
    <xdr:to>
      <xdr:col>10</xdr:col>
      <xdr:colOff>381000</xdr:colOff>
      <xdr:row>5</xdr:row>
      <xdr:rowOff>47625</xdr:rowOff>
    </xdr:to>
    <xdr:sp macro="[0]!Modul7.PPherrer">
      <xdr:nvSpPr>
        <xdr:cNvPr id="1" name="Tekst 1"/>
        <xdr:cNvSpPr txBox="1">
          <a:spLocks noChangeArrowheads="1"/>
        </xdr:cNvSpPr>
      </xdr:nvSpPr>
      <xdr:spPr>
        <a:xfrm>
          <a:off x="4086225" y="1047750"/>
          <a:ext cx="2990850" cy="342900"/>
        </a:xfrm>
        <a:prstGeom prst="rect">
          <a:avLst/>
        </a:prstGeom>
        <a:solidFill>
          <a:srgbClr val="FFCC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Sorter PP finaler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zoomScale="75" zoomScaleNormal="75" workbookViewId="0" topLeftCell="A2">
      <selection activeCell="B44" sqref="B44"/>
    </sheetView>
  </sheetViews>
  <sheetFormatPr defaultColWidth="11.421875" defaultRowHeight="12.75"/>
  <cols>
    <col min="1" max="1" width="5.28125" style="0" customWidth="1"/>
    <col min="2" max="2" width="31.7109375" style="0" customWidth="1"/>
    <col min="3" max="3" width="19.00390625" style="0" customWidth="1"/>
    <col min="4" max="4" width="0.85546875" style="0" hidden="1" customWidth="1"/>
    <col min="5" max="5" width="0.13671875" style="0" hidden="1" customWidth="1"/>
    <col min="6" max="11" width="8.7109375" style="0" customWidth="1"/>
    <col min="12" max="12" width="11.7109375" style="0" customWidth="1"/>
    <col min="13" max="13" width="9.8515625" style="0" customWidth="1"/>
    <col min="14" max="14" width="6.8515625" style="0" customWidth="1"/>
    <col min="15" max="15" width="6.7109375" style="0" customWidth="1"/>
    <col min="16" max="16" width="6.57421875" style="0" customWidth="1"/>
    <col min="17" max="17" width="6.7109375" style="0" customWidth="1"/>
    <col min="19" max="21" width="5.8515625" style="0" customWidth="1"/>
    <col min="22" max="22" width="6.140625" style="0" customWidth="1"/>
    <col min="23" max="23" width="6.421875" style="0" customWidth="1"/>
    <col min="25" max="25" width="17.8515625" style="0" customWidth="1"/>
  </cols>
  <sheetData>
    <row r="1" spans="1:19" ht="50.25" customHeight="1" hidden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  <c r="O1" s="13"/>
      <c r="P1" s="13"/>
      <c r="Q1" s="13"/>
      <c r="R1" s="13"/>
      <c r="S1" s="13"/>
    </row>
    <row r="2" spans="1:26" ht="57.75" customHeight="1" thickTop="1">
      <c r="A2" s="194" t="s">
        <v>14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3"/>
      <c r="O2" s="13"/>
      <c r="P2" s="13"/>
      <c r="Q2" s="13"/>
      <c r="R2" s="13"/>
      <c r="S2" s="13"/>
      <c r="T2" s="52"/>
      <c r="U2" s="52"/>
      <c r="V2" s="52"/>
      <c r="W2" s="52"/>
      <c r="X2" s="52"/>
      <c r="Y2" s="52"/>
      <c r="Z2" s="52"/>
    </row>
    <row r="3" spans="1:26" ht="61.5" hidden="1">
      <c r="A3" s="6"/>
      <c r="B3" s="3"/>
      <c r="C3" s="50"/>
      <c r="D3" s="50"/>
      <c r="E3" s="50"/>
      <c r="F3" s="50"/>
      <c r="G3" s="50"/>
      <c r="H3" s="50"/>
      <c r="I3" s="50"/>
      <c r="J3" s="50"/>
      <c r="K3" s="50"/>
      <c r="L3" s="50"/>
      <c r="M3" s="171"/>
      <c r="N3" s="13"/>
      <c r="O3" s="13"/>
      <c r="P3" s="13"/>
      <c r="Q3" s="13"/>
      <c r="R3" s="13"/>
      <c r="S3" s="13"/>
      <c r="T3" s="52"/>
      <c r="U3" s="52"/>
      <c r="V3" s="52"/>
      <c r="W3" s="52"/>
      <c r="X3" s="52"/>
      <c r="Y3" s="52"/>
      <c r="Z3" s="52"/>
    </row>
    <row r="4" spans="1:26" ht="61.5" hidden="1">
      <c r="A4" s="6"/>
      <c r="B4" s="3"/>
      <c r="C4" s="50"/>
      <c r="D4" s="50"/>
      <c r="E4" s="50"/>
      <c r="F4" s="50"/>
      <c r="G4" s="50"/>
      <c r="H4" s="50"/>
      <c r="I4" s="50"/>
      <c r="J4" s="50"/>
      <c r="K4" s="50"/>
      <c r="L4" s="50"/>
      <c r="M4" s="171"/>
      <c r="N4" s="13"/>
      <c r="O4" s="13"/>
      <c r="P4" s="13"/>
      <c r="Q4" s="13"/>
      <c r="R4" s="13"/>
      <c r="S4" s="13"/>
      <c r="T4" s="52"/>
      <c r="U4" s="52"/>
      <c r="V4" s="52"/>
      <c r="W4" s="52"/>
      <c r="X4" s="52"/>
      <c r="Y4" s="52"/>
      <c r="Z4" s="52"/>
    </row>
    <row r="5" spans="1:26" ht="61.5" hidden="1">
      <c r="A5" s="6"/>
      <c r="B5" s="3"/>
      <c r="C5" s="50"/>
      <c r="D5" s="50"/>
      <c r="E5" s="50"/>
      <c r="F5" s="50"/>
      <c r="G5" s="50"/>
      <c r="H5" s="50"/>
      <c r="I5" s="50"/>
      <c r="J5" s="50"/>
      <c r="K5" s="50"/>
      <c r="L5" s="50"/>
      <c r="M5" s="171"/>
      <c r="N5" s="13"/>
      <c r="O5" s="13"/>
      <c r="P5" s="13"/>
      <c r="Q5" s="13"/>
      <c r="R5" s="13"/>
      <c r="S5" s="13"/>
      <c r="T5" s="52"/>
      <c r="U5" s="52"/>
      <c r="V5" s="52"/>
      <c r="W5" s="52"/>
      <c r="X5" s="52"/>
      <c r="Y5" s="52"/>
      <c r="Z5" s="52"/>
    </row>
    <row r="6" spans="1:26" ht="42.75" customHeight="1" thickBot="1">
      <c r="A6" s="7"/>
      <c r="B6" s="197" t="s">
        <v>0</v>
      </c>
      <c r="C6" s="197"/>
      <c r="D6" s="8"/>
      <c r="E6" s="8"/>
      <c r="F6" s="8"/>
      <c r="G6" s="8"/>
      <c r="H6" s="8"/>
      <c r="I6" s="8"/>
      <c r="J6" s="8"/>
      <c r="K6" s="8"/>
      <c r="L6" s="8"/>
      <c r="M6" s="9"/>
      <c r="N6" s="13"/>
      <c r="O6" s="13"/>
      <c r="P6" s="13"/>
      <c r="Q6" s="13"/>
      <c r="R6" s="13"/>
      <c r="S6" s="13"/>
      <c r="T6" s="52"/>
      <c r="U6" s="52"/>
      <c r="V6" s="52"/>
      <c r="W6" s="52"/>
      <c r="X6" s="52"/>
      <c r="Y6" s="52"/>
      <c r="Z6" s="52"/>
    </row>
    <row r="7" spans="1:26" ht="40.5" customHeight="1" thickBot="1" thickTop="1">
      <c r="A7" s="51" t="s">
        <v>4</v>
      </c>
      <c r="B7" s="166" t="s">
        <v>5</v>
      </c>
      <c r="C7" s="167" t="s">
        <v>15</v>
      </c>
      <c r="D7" s="168" t="s">
        <v>8</v>
      </c>
      <c r="E7" s="168" t="s">
        <v>6</v>
      </c>
      <c r="F7" s="169">
        <v>1</v>
      </c>
      <c r="G7" s="169">
        <v>2</v>
      </c>
      <c r="H7" s="169">
        <v>3</v>
      </c>
      <c r="I7" s="169">
        <v>4</v>
      </c>
      <c r="J7" s="169">
        <v>5</v>
      </c>
      <c r="K7" s="170">
        <v>6</v>
      </c>
      <c r="L7" s="24" t="s">
        <v>7</v>
      </c>
      <c r="M7" s="25" t="s">
        <v>12</v>
      </c>
      <c r="N7" s="13"/>
      <c r="O7" s="13"/>
      <c r="P7" s="13"/>
      <c r="Q7" s="13"/>
      <c r="R7" s="13"/>
      <c r="S7" s="13"/>
      <c r="T7" s="52"/>
      <c r="U7" s="52"/>
      <c r="V7" s="52"/>
      <c r="W7" s="52"/>
      <c r="X7" s="52"/>
      <c r="Y7" s="52"/>
      <c r="Z7" s="52"/>
    </row>
    <row r="8" spans="1:26" ht="24" customHeight="1" thickTop="1">
      <c r="A8" s="32">
        <v>1</v>
      </c>
      <c r="B8" s="172" t="s">
        <v>87</v>
      </c>
      <c r="C8" s="161" t="s">
        <v>83</v>
      </c>
      <c r="D8" s="46">
        <v>0</v>
      </c>
      <c r="E8" s="48">
        <v>0</v>
      </c>
      <c r="F8" s="121">
        <v>169</v>
      </c>
      <c r="G8" s="121">
        <v>226</v>
      </c>
      <c r="H8" s="121">
        <v>233</v>
      </c>
      <c r="I8" s="121">
        <v>238</v>
      </c>
      <c r="J8" s="121">
        <v>207</v>
      </c>
      <c r="K8" s="121">
        <v>233</v>
      </c>
      <c r="L8" s="26">
        <f aca="true" t="shared" si="0" ref="L8:L34">SUM(F8:K8)</f>
        <v>1306</v>
      </c>
      <c r="M8" s="27">
        <f aca="true" t="shared" si="1" ref="M8:M34">IF(L8&gt;0,AVERAGE(F8:K8),)</f>
        <v>217.66666666666666</v>
      </c>
      <c r="N8" s="13"/>
      <c r="O8" s="13"/>
      <c r="P8" s="13"/>
      <c r="Q8" s="13"/>
      <c r="R8" s="13"/>
      <c r="S8" s="13"/>
      <c r="T8" s="52"/>
      <c r="U8" s="52"/>
      <c r="V8" s="52"/>
      <c r="W8" s="52"/>
      <c r="X8" s="52"/>
      <c r="Y8" s="52"/>
      <c r="Z8" s="52"/>
    </row>
    <row r="9" spans="1:26" ht="24" customHeight="1">
      <c r="A9" s="33">
        <v>2</v>
      </c>
      <c r="B9" s="172" t="s">
        <v>91</v>
      </c>
      <c r="C9" s="162" t="s">
        <v>83</v>
      </c>
      <c r="D9" s="46">
        <v>0</v>
      </c>
      <c r="E9" s="48">
        <v>0</v>
      </c>
      <c r="F9" s="121">
        <v>195</v>
      </c>
      <c r="G9" s="121">
        <v>204</v>
      </c>
      <c r="H9" s="121">
        <v>203</v>
      </c>
      <c r="I9" s="121">
        <v>239</v>
      </c>
      <c r="J9" s="121">
        <v>222</v>
      </c>
      <c r="K9" s="121">
        <v>217</v>
      </c>
      <c r="L9" s="28">
        <f t="shared" si="0"/>
        <v>1280</v>
      </c>
      <c r="M9" s="29">
        <f t="shared" si="1"/>
        <v>213.33333333333334</v>
      </c>
      <c r="N9" s="13"/>
      <c r="O9" s="13"/>
      <c r="P9" s="13"/>
      <c r="Q9" s="13"/>
      <c r="R9" s="13"/>
      <c r="S9" s="13"/>
      <c r="T9" s="52"/>
      <c r="U9" s="52"/>
      <c r="V9" s="52"/>
      <c r="W9" s="52"/>
      <c r="X9" s="52"/>
      <c r="Y9" s="52"/>
      <c r="Z9" s="52"/>
    </row>
    <row r="10" spans="1:26" ht="24" customHeight="1">
      <c r="A10" s="33">
        <v>3</v>
      </c>
      <c r="B10" s="172" t="s">
        <v>72</v>
      </c>
      <c r="C10" s="162" t="s">
        <v>21</v>
      </c>
      <c r="D10" s="46">
        <v>0</v>
      </c>
      <c r="E10" s="48">
        <v>0</v>
      </c>
      <c r="F10" s="121">
        <v>187</v>
      </c>
      <c r="G10" s="121">
        <v>164</v>
      </c>
      <c r="H10" s="121">
        <v>236</v>
      </c>
      <c r="I10" s="121">
        <v>196</v>
      </c>
      <c r="J10" s="121">
        <v>247</v>
      </c>
      <c r="K10" s="121">
        <v>233</v>
      </c>
      <c r="L10" s="28">
        <f t="shared" si="0"/>
        <v>1263</v>
      </c>
      <c r="M10" s="29">
        <f t="shared" si="1"/>
        <v>210.5</v>
      </c>
      <c r="N10" s="13"/>
      <c r="O10" s="13"/>
      <c r="P10" s="13"/>
      <c r="Q10" s="13"/>
      <c r="R10" s="13"/>
      <c r="S10" s="13"/>
      <c r="T10" s="52"/>
      <c r="U10" s="52"/>
      <c r="V10" s="52"/>
      <c r="W10" s="52"/>
      <c r="X10" s="52"/>
      <c r="Y10" s="52"/>
      <c r="Z10" s="52"/>
    </row>
    <row r="11" spans="1:26" ht="24" customHeight="1">
      <c r="A11" s="33">
        <v>4</v>
      </c>
      <c r="B11" s="172" t="s">
        <v>114</v>
      </c>
      <c r="C11" s="162" t="s">
        <v>115</v>
      </c>
      <c r="D11" s="46">
        <v>0</v>
      </c>
      <c r="E11" s="48"/>
      <c r="F11" s="121">
        <v>221</v>
      </c>
      <c r="G11" s="121">
        <v>189</v>
      </c>
      <c r="H11" s="121">
        <v>247</v>
      </c>
      <c r="I11" s="121">
        <v>191</v>
      </c>
      <c r="J11" s="121">
        <v>224</v>
      </c>
      <c r="K11" s="121">
        <v>190</v>
      </c>
      <c r="L11" s="28">
        <f t="shared" si="0"/>
        <v>1262</v>
      </c>
      <c r="M11" s="29">
        <f t="shared" si="1"/>
        <v>210.33333333333334</v>
      </c>
      <c r="N11" s="13"/>
      <c r="O11" s="13"/>
      <c r="P11" s="13"/>
      <c r="Q11" s="13"/>
      <c r="R11" s="13"/>
      <c r="S11" s="13"/>
      <c r="T11" s="52"/>
      <c r="U11" s="52"/>
      <c r="V11" s="52"/>
      <c r="W11" s="52"/>
      <c r="X11" s="52"/>
      <c r="Y11" s="52"/>
      <c r="Z11" s="52"/>
    </row>
    <row r="12" spans="1:26" ht="24" customHeight="1">
      <c r="A12" s="33">
        <v>5</v>
      </c>
      <c r="B12" s="172" t="s">
        <v>23</v>
      </c>
      <c r="C12" s="162" t="s">
        <v>29</v>
      </c>
      <c r="D12" s="46">
        <v>0</v>
      </c>
      <c r="E12" s="48">
        <v>0</v>
      </c>
      <c r="F12" s="121">
        <v>205</v>
      </c>
      <c r="G12" s="121">
        <v>162</v>
      </c>
      <c r="H12" s="121">
        <v>208</v>
      </c>
      <c r="I12" s="121">
        <v>236</v>
      </c>
      <c r="J12" s="121">
        <v>224</v>
      </c>
      <c r="K12" s="121">
        <v>190</v>
      </c>
      <c r="L12" s="28">
        <f t="shared" si="0"/>
        <v>1225</v>
      </c>
      <c r="M12" s="29">
        <f t="shared" si="1"/>
        <v>204.16666666666666</v>
      </c>
      <c r="N12" s="13"/>
      <c r="O12" s="13"/>
      <c r="P12" s="13"/>
      <c r="Q12" s="13"/>
      <c r="R12" s="13"/>
      <c r="S12" s="13"/>
      <c r="T12" s="52"/>
      <c r="U12" s="52"/>
      <c r="V12" s="52"/>
      <c r="W12" s="52"/>
      <c r="X12" s="52"/>
      <c r="Y12" s="52"/>
      <c r="Z12" s="52"/>
    </row>
    <row r="13" spans="1:26" ht="24" customHeight="1">
      <c r="A13" s="33">
        <v>6</v>
      </c>
      <c r="B13" s="172" t="s">
        <v>20</v>
      </c>
      <c r="C13" s="162" t="s">
        <v>21</v>
      </c>
      <c r="D13" s="46">
        <v>0</v>
      </c>
      <c r="E13" s="48">
        <v>0</v>
      </c>
      <c r="F13" s="121">
        <v>158</v>
      </c>
      <c r="G13" s="121">
        <v>190</v>
      </c>
      <c r="H13" s="121">
        <v>254</v>
      </c>
      <c r="I13" s="121">
        <v>236</v>
      </c>
      <c r="J13" s="121">
        <v>191</v>
      </c>
      <c r="K13" s="121">
        <v>192</v>
      </c>
      <c r="L13" s="28">
        <f t="shared" si="0"/>
        <v>1221</v>
      </c>
      <c r="M13" s="29">
        <f t="shared" si="1"/>
        <v>203.5</v>
      </c>
      <c r="N13" s="13"/>
      <c r="O13" s="13"/>
      <c r="P13" s="13"/>
      <c r="Q13" s="13"/>
      <c r="R13" s="13"/>
      <c r="S13" s="13"/>
      <c r="T13" s="52"/>
      <c r="U13" s="52"/>
      <c r="V13" s="52"/>
      <c r="W13" s="52"/>
      <c r="X13" s="52"/>
      <c r="Y13" s="52"/>
      <c r="Z13" s="52"/>
    </row>
    <row r="14" spans="1:26" ht="24" customHeight="1">
      <c r="A14" s="33">
        <v>7</v>
      </c>
      <c r="B14" s="172" t="s">
        <v>25</v>
      </c>
      <c r="C14" s="162" t="s">
        <v>29</v>
      </c>
      <c r="D14" s="46">
        <v>0</v>
      </c>
      <c r="E14" s="48">
        <v>0</v>
      </c>
      <c r="F14" s="121">
        <v>193</v>
      </c>
      <c r="G14" s="121">
        <v>218</v>
      </c>
      <c r="H14" s="121">
        <v>226</v>
      </c>
      <c r="I14" s="121">
        <v>181</v>
      </c>
      <c r="J14" s="121">
        <v>193</v>
      </c>
      <c r="K14" s="121">
        <v>209</v>
      </c>
      <c r="L14" s="28">
        <f t="shared" si="0"/>
        <v>1220</v>
      </c>
      <c r="M14" s="29">
        <f t="shared" si="1"/>
        <v>203.33333333333334</v>
      </c>
      <c r="N14" s="13"/>
      <c r="O14" s="13"/>
      <c r="P14" s="13"/>
      <c r="Q14" s="13"/>
      <c r="R14" s="13"/>
      <c r="S14" s="13"/>
      <c r="T14" s="52"/>
      <c r="U14" s="52"/>
      <c r="V14" s="52"/>
      <c r="W14" s="52"/>
      <c r="X14" s="52"/>
      <c r="Y14" s="52"/>
      <c r="Z14" s="52"/>
    </row>
    <row r="15" spans="1:26" ht="24" customHeight="1">
      <c r="A15" s="34">
        <v>8</v>
      </c>
      <c r="B15" s="173" t="s">
        <v>86</v>
      </c>
      <c r="C15" s="163" t="s">
        <v>83</v>
      </c>
      <c r="D15" s="47">
        <v>0</v>
      </c>
      <c r="E15" s="49">
        <v>0</v>
      </c>
      <c r="F15" s="122">
        <v>177</v>
      </c>
      <c r="G15" s="122">
        <v>161</v>
      </c>
      <c r="H15" s="122">
        <v>190</v>
      </c>
      <c r="I15" s="122">
        <v>194</v>
      </c>
      <c r="J15" s="122">
        <v>214</v>
      </c>
      <c r="K15" s="122">
        <v>269</v>
      </c>
      <c r="L15" s="30">
        <f t="shared" si="0"/>
        <v>1205</v>
      </c>
      <c r="M15" s="31">
        <f t="shared" si="1"/>
        <v>200.83333333333334</v>
      </c>
      <c r="N15" s="13"/>
      <c r="O15" s="13"/>
      <c r="P15" s="13"/>
      <c r="Q15" s="13"/>
      <c r="R15" s="13"/>
      <c r="S15" s="13"/>
      <c r="T15" s="52"/>
      <c r="U15" s="52"/>
      <c r="V15" s="52"/>
      <c r="W15" s="52"/>
      <c r="X15" s="52"/>
      <c r="Y15" s="52"/>
      <c r="Z15" s="52"/>
    </row>
    <row r="16" spans="1:26" ht="24" customHeight="1">
      <c r="A16" s="33">
        <v>9</v>
      </c>
      <c r="B16" s="172" t="s">
        <v>22</v>
      </c>
      <c r="C16" s="162" t="s">
        <v>29</v>
      </c>
      <c r="D16" s="46">
        <v>0</v>
      </c>
      <c r="E16" s="48">
        <v>0</v>
      </c>
      <c r="F16" s="121">
        <v>203</v>
      </c>
      <c r="G16" s="121">
        <v>196</v>
      </c>
      <c r="H16" s="121">
        <v>191</v>
      </c>
      <c r="I16" s="121">
        <v>202</v>
      </c>
      <c r="J16" s="121">
        <v>190</v>
      </c>
      <c r="K16" s="121">
        <v>201</v>
      </c>
      <c r="L16" s="28">
        <f t="shared" si="0"/>
        <v>1183</v>
      </c>
      <c r="M16" s="29">
        <f t="shared" si="1"/>
        <v>197.16666666666666</v>
      </c>
      <c r="N16" s="13"/>
      <c r="O16" s="13"/>
      <c r="P16" s="13"/>
      <c r="Q16" s="13"/>
      <c r="R16" s="13"/>
      <c r="S16" s="13"/>
      <c r="T16" s="52"/>
      <c r="U16" s="52"/>
      <c r="V16" s="52"/>
      <c r="W16" s="52"/>
      <c r="X16" s="52"/>
      <c r="Y16" s="52"/>
      <c r="Z16" s="52"/>
    </row>
    <row r="17" spans="1:26" ht="24" customHeight="1">
      <c r="A17" s="33">
        <v>10</v>
      </c>
      <c r="B17" s="172" t="s">
        <v>111</v>
      </c>
      <c r="C17" s="162" t="s">
        <v>21</v>
      </c>
      <c r="D17" s="46">
        <v>0</v>
      </c>
      <c r="E17" s="48">
        <v>0</v>
      </c>
      <c r="F17" s="121">
        <v>202</v>
      </c>
      <c r="G17" s="121">
        <v>267</v>
      </c>
      <c r="H17" s="121">
        <v>191</v>
      </c>
      <c r="I17" s="121">
        <v>177</v>
      </c>
      <c r="J17" s="121">
        <v>161</v>
      </c>
      <c r="K17" s="121">
        <v>181</v>
      </c>
      <c r="L17" s="28">
        <f t="shared" si="0"/>
        <v>1179</v>
      </c>
      <c r="M17" s="29">
        <f t="shared" si="1"/>
        <v>196.5</v>
      </c>
      <c r="N17" s="13"/>
      <c r="O17" s="13"/>
      <c r="P17" s="13"/>
      <c r="Q17" s="13"/>
      <c r="R17" s="13"/>
      <c r="S17" s="13"/>
      <c r="T17" s="52"/>
      <c r="U17" s="52"/>
      <c r="V17" s="52"/>
      <c r="W17" s="52"/>
      <c r="X17" s="52"/>
      <c r="Y17" s="52"/>
      <c r="Z17" s="52"/>
    </row>
    <row r="18" spans="1:26" ht="24" customHeight="1">
      <c r="A18" s="33">
        <v>11</v>
      </c>
      <c r="B18" s="172" t="s">
        <v>102</v>
      </c>
      <c r="C18" s="162" t="s">
        <v>83</v>
      </c>
      <c r="D18" s="46">
        <v>0</v>
      </c>
      <c r="E18" s="48">
        <v>0</v>
      </c>
      <c r="F18" s="121">
        <v>211</v>
      </c>
      <c r="G18" s="121">
        <v>186</v>
      </c>
      <c r="H18" s="121">
        <v>154</v>
      </c>
      <c r="I18" s="121">
        <v>186</v>
      </c>
      <c r="J18" s="121">
        <v>205</v>
      </c>
      <c r="K18" s="121">
        <v>208</v>
      </c>
      <c r="L18" s="28">
        <f t="shared" si="0"/>
        <v>1150</v>
      </c>
      <c r="M18" s="29">
        <f t="shared" si="1"/>
        <v>191.66666666666666</v>
      </c>
      <c r="N18" s="13"/>
      <c r="O18" s="13"/>
      <c r="P18" s="13"/>
      <c r="Q18" s="13"/>
      <c r="R18" s="13"/>
      <c r="S18" s="13"/>
      <c r="T18" s="52"/>
      <c r="U18" s="52"/>
      <c r="V18" s="52"/>
      <c r="W18" s="52"/>
      <c r="X18" s="52"/>
      <c r="Y18" s="52"/>
      <c r="Z18" s="52"/>
    </row>
    <row r="19" spans="1:26" ht="24" customHeight="1">
      <c r="A19" s="33">
        <v>12</v>
      </c>
      <c r="B19" s="172" t="s">
        <v>74</v>
      </c>
      <c r="C19" s="162" t="s">
        <v>75</v>
      </c>
      <c r="D19" s="46">
        <v>0</v>
      </c>
      <c r="E19" s="48">
        <v>0</v>
      </c>
      <c r="F19" s="121">
        <v>167</v>
      </c>
      <c r="G19" s="121">
        <v>184</v>
      </c>
      <c r="H19" s="121">
        <v>202</v>
      </c>
      <c r="I19" s="121">
        <v>219</v>
      </c>
      <c r="J19" s="121">
        <v>172</v>
      </c>
      <c r="K19" s="121">
        <v>182</v>
      </c>
      <c r="L19" s="28">
        <f t="shared" si="0"/>
        <v>1126</v>
      </c>
      <c r="M19" s="29">
        <f t="shared" si="1"/>
        <v>187.66666666666666</v>
      </c>
      <c r="N19" s="13"/>
      <c r="O19" s="13"/>
      <c r="P19" s="13"/>
      <c r="Q19" s="13"/>
      <c r="R19" s="13"/>
      <c r="S19" s="13"/>
      <c r="T19" s="52"/>
      <c r="U19" s="52"/>
      <c r="V19" s="52"/>
      <c r="W19" s="52"/>
      <c r="X19" s="52"/>
      <c r="Y19" s="52"/>
      <c r="Z19" s="52"/>
    </row>
    <row r="20" spans="1:26" ht="24" customHeight="1">
      <c r="A20" s="33">
        <v>13</v>
      </c>
      <c r="B20" s="172" t="s">
        <v>116</v>
      </c>
      <c r="C20" s="162" t="s">
        <v>83</v>
      </c>
      <c r="D20" s="46"/>
      <c r="E20" s="48"/>
      <c r="F20" s="121">
        <v>232</v>
      </c>
      <c r="G20" s="121">
        <v>191</v>
      </c>
      <c r="H20" s="121">
        <v>178</v>
      </c>
      <c r="I20" s="121">
        <v>140</v>
      </c>
      <c r="J20" s="121">
        <v>225</v>
      </c>
      <c r="K20" s="121">
        <v>153</v>
      </c>
      <c r="L20" s="28">
        <f t="shared" si="0"/>
        <v>1119</v>
      </c>
      <c r="M20" s="29">
        <f t="shared" si="1"/>
        <v>186.5</v>
      </c>
      <c r="N20" s="13"/>
      <c r="O20" s="13"/>
      <c r="P20" s="13"/>
      <c r="Q20" s="13"/>
      <c r="R20" s="13"/>
      <c r="S20" s="13"/>
      <c r="T20" s="52"/>
      <c r="U20" s="52"/>
      <c r="V20" s="52"/>
      <c r="W20" s="52"/>
      <c r="X20" s="52"/>
      <c r="Y20" s="52"/>
      <c r="Z20" s="52"/>
    </row>
    <row r="21" spans="1:26" ht="24" customHeight="1">
      <c r="A21" s="33">
        <v>14</v>
      </c>
      <c r="B21" s="172" t="s">
        <v>112</v>
      </c>
      <c r="C21" s="162" t="s">
        <v>98</v>
      </c>
      <c r="D21" s="46">
        <v>0</v>
      </c>
      <c r="E21" s="48">
        <v>0</v>
      </c>
      <c r="F21" s="121">
        <v>156</v>
      </c>
      <c r="G21" s="121">
        <v>169</v>
      </c>
      <c r="H21" s="121">
        <v>224</v>
      </c>
      <c r="I21" s="121">
        <v>215</v>
      </c>
      <c r="J21" s="121">
        <v>199</v>
      </c>
      <c r="K21" s="121">
        <v>155</v>
      </c>
      <c r="L21" s="28">
        <f t="shared" si="0"/>
        <v>1118</v>
      </c>
      <c r="M21" s="29">
        <f t="shared" si="1"/>
        <v>186.33333333333334</v>
      </c>
      <c r="N21" s="13"/>
      <c r="O21" s="13"/>
      <c r="P21" s="13"/>
      <c r="Q21" s="13"/>
      <c r="R21" s="13"/>
      <c r="S21" s="13"/>
      <c r="T21" s="52"/>
      <c r="U21" s="52"/>
      <c r="V21" s="52"/>
      <c r="W21" s="52"/>
      <c r="X21" s="52"/>
      <c r="Y21" s="52"/>
      <c r="Z21" s="52"/>
    </row>
    <row r="22" spans="1:26" ht="24" customHeight="1">
      <c r="A22" s="33">
        <v>15</v>
      </c>
      <c r="B22" s="172" t="s">
        <v>104</v>
      </c>
      <c r="C22" s="162" t="s">
        <v>21</v>
      </c>
      <c r="D22" s="46">
        <v>0</v>
      </c>
      <c r="E22" s="48">
        <v>0</v>
      </c>
      <c r="F22" s="121">
        <v>190</v>
      </c>
      <c r="G22" s="121">
        <v>176</v>
      </c>
      <c r="H22" s="121">
        <v>168</v>
      </c>
      <c r="I22" s="121">
        <v>183</v>
      </c>
      <c r="J22" s="121">
        <v>193</v>
      </c>
      <c r="K22" s="121">
        <v>195</v>
      </c>
      <c r="L22" s="28">
        <f t="shared" si="0"/>
        <v>1105</v>
      </c>
      <c r="M22" s="29">
        <f t="shared" si="1"/>
        <v>184.16666666666666</v>
      </c>
      <c r="N22" s="13"/>
      <c r="O22" s="13"/>
      <c r="P22" s="13"/>
      <c r="Q22" s="13"/>
      <c r="R22" s="13"/>
      <c r="S22" s="13"/>
      <c r="T22" s="52"/>
      <c r="U22" s="52"/>
      <c r="V22" s="52"/>
      <c r="W22" s="52"/>
      <c r="X22" s="52"/>
      <c r="Y22" s="52"/>
      <c r="Z22" s="52"/>
    </row>
    <row r="23" spans="1:26" ht="24" customHeight="1">
      <c r="A23" s="33">
        <v>16</v>
      </c>
      <c r="B23" s="172" t="s">
        <v>26</v>
      </c>
      <c r="C23" s="162" t="s">
        <v>29</v>
      </c>
      <c r="D23" s="46">
        <v>0</v>
      </c>
      <c r="E23" s="48">
        <v>0</v>
      </c>
      <c r="F23" s="121">
        <v>176</v>
      </c>
      <c r="G23" s="121">
        <v>200</v>
      </c>
      <c r="H23" s="121">
        <v>182</v>
      </c>
      <c r="I23" s="121">
        <v>169</v>
      </c>
      <c r="J23" s="121">
        <v>192</v>
      </c>
      <c r="K23" s="121">
        <v>180</v>
      </c>
      <c r="L23" s="28">
        <f t="shared" si="0"/>
        <v>1099</v>
      </c>
      <c r="M23" s="29">
        <f t="shared" si="1"/>
        <v>183.16666666666666</v>
      </c>
      <c r="N23" s="13"/>
      <c r="O23" s="13"/>
      <c r="P23" s="13"/>
      <c r="Q23" s="13"/>
      <c r="R23" s="13"/>
      <c r="S23" s="13"/>
      <c r="T23" s="52"/>
      <c r="U23" s="52"/>
      <c r="V23" s="52"/>
      <c r="W23" s="52"/>
      <c r="X23" s="52"/>
      <c r="Y23" s="52"/>
      <c r="Z23" s="52"/>
    </row>
    <row r="24" spans="1:26" ht="24" customHeight="1">
      <c r="A24" s="33">
        <f aca="true" t="shared" si="2" ref="A24:A33">A23+1</f>
        <v>17</v>
      </c>
      <c r="B24" s="172" t="s">
        <v>24</v>
      </c>
      <c r="C24" s="162" t="s">
        <v>29</v>
      </c>
      <c r="D24" s="46"/>
      <c r="E24" s="48">
        <v>0</v>
      </c>
      <c r="F24" s="121">
        <v>164</v>
      </c>
      <c r="G24" s="121">
        <v>191</v>
      </c>
      <c r="H24" s="121">
        <v>187</v>
      </c>
      <c r="I24" s="121">
        <v>199</v>
      </c>
      <c r="J24" s="121">
        <v>194</v>
      </c>
      <c r="K24" s="121">
        <v>155</v>
      </c>
      <c r="L24" s="28">
        <f t="shared" si="0"/>
        <v>1090</v>
      </c>
      <c r="M24" s="29">
        <f t="shared" si="1"/>
        <v>181.66666666666666</v>
      </c>
      <c r="N24" s="13"/>
      <c r="O24" s="13"/>
      <c r="P24" s="13"/>
      <c r="Q24" s="13"/>
      <c r="R24" s="13"/>
      <c r="S24" s="13"/>
      <c r="T24" s="52"/>
      <c r="U24" s="52"/>
      <c r="V24" s="52"/>
      <c r="W24" s="52"/>
      <c r="X24" s="52"/>
      <c r="Y24" s="52"/>
      <c r="Z24" s="52"/>
    </row>
    <row r="25" spans="1:26" ht="24" customHeight="1">
      <c r="A25" s="33"/>
      <c r="B25" s="172" t="s">
        <v>27</v>
      </c>
      <c r="C25" s="162" t="s">
        <v>29</v>
      </c>
      <c r="D25" s="46">
        <v>0</v>
      </c>
      <c r="E25" s="48">
        <v>0</v>
      </c>
      <c r="F25" s="121">
        <v>194</v>
      </c>
      <c r="G25" s="121">
        <v>178</v>
      </c>
      <c r="H25" s="121">
        <v>151</v>
      </c>
      <c r="I25" s="121">
        <v>189</v>
      </c>
      <c r="J25" s="121">
        <v>160</v>
      </c>
      <c r="K25" s="121">
        <v>191</v>
      </c>
      <c r="L25" s="28">
        <f t="shared" si="0"/>
        <v>1063</v>
      </c>
      <c r="M25" s="29">
        <f t="shared" si="1"/>
        <v>177.16666666666666</v>
      </c>
      <c r="N25" s="13"/>
      <c r="O25" s="13"/>
      <c r="P25" s="13"/>
      <c r="Q25" s="13"/>
      <c r="R25" s="13"/>
      <c r="S25" s="13"/>
      <c r="T25" s="52"/>
      <c r="U25" s="52"/>
      <c r="V25" s="52"/>
      <c r="W25" s="52"/>
      <c r="X25" s="52"/>
      <c r="Y25" s="52"/>
      <c r="Z25" s="52"/>
    </row>
    <row r="26" spans="1:26" ht="24" customHeight="1">
      <c r="A26" s="33">
        <f>A24+1</f>
        <v>18</v>
      </c>
      <c r="B26" s="172" t="s">
        <v>113</v>
      </c>
      <c r="C26" s="162" t="s">
        <v>75</v>
      </c>
      <c r="D26" s="46"/>
      <c r="E26" s="48"/>
      <c r="F26" s="121">
        <v>182</v>
      </c>
      <c r="G26" s="121">
        <v>155</v>
      </c>
      <c r="H26" s="121">
        <v>175</v>
      </c>
      <c r="I26" s="121">
        <v>157</v>
      </c>
      <c r="J26" s="121">
        <v>177</v>
      </c>
      <c r="K26" s="121">
        <v>215</v>
      </c>
      <c r="L26" s="28">
        <f t="shared" si="0"/>
        <v>1061</v>
      </c>
      <c r="M26" s="29">
        <f t="shared" si="1"/>
        <v>176.83333333333334</v>
      </c>
      <c r="N26" s="13"/>
      <c r="O26" s="13"/>
      <c r="P26" s="13"/>
      <c r="Q26" s="13"/>
      <c r="R26" s="13"/>
      <c r="S26" s="13"/>
      <c r="T26" s="52"/>
      <c r="U26" s="52"/>
      <c r="V26" s="52"/>
      <c r="W26" s="52"/>
      <c r="X26" s="52"/>
      <c r="Y26" s="52"/>
      <c r="Z26" s="52"/>
    </row>
    <row r="27" spans="1:26" ht="24" customHeight="1">
      <c r="A27" s="33">
        <f t="shared" si="2"/>
        <v>19</v>
      </c>
      <c r="B27" s="172" t="s">
        <v>103</v>
      </c>
      <c r="C27" s="162" t="s">
        <v>21</v>
      </c>
      <c r="D27" s="46">
        <v>0</v>
      </c>
      <c r="E27" s="48">
        <v>0</v>
      </c>
      <c r="F27" s="121">
        <v>154</v>
      </c>
      <c r="G27" s="121">
        <v>195</v>
      </c>
      <c r="H27" s="121">
        <v>169</v>
      </c>
      <c r="I27" s="121">
        <v>164</v>
      </c>
      <c r="J27" s="121">
        <v>183</v>
      </c>
      <c r="K27" s="121">
        <v>194</v>
      </c>
      <c r="L27" s="28">
        <f t="shared" si="0"/>
        <v>1059</v>
      </c>
      <c r="M27" s="29">
        <f t="shared" si="1"/>
        <v>176.5</v>
      </c>
      <c r="N27" s="13"/>
      <c r="O27" s="13"/>
      <c r="P27" s="13"/>
      <c r="Q27" s="13"/>
      <c r="R27" s="13"/>
      <c r="S27" s="13"/>
      <c r="T27" s="52"/>
      <c r="U27" s="52"/>
      <c r="V27" s="52"/>
      <c r="W27" s="52"/>
      <c r="X27" s="52"/>
      <c r="Y27" s="52"/>
      <c r="Z27" s="52"/>
    </row>
    <row r="28" spans="1:26" ht="24" customHeight="1">
      <c r="A28" s="33">
        <f t="shared" si="2"/>
        <v>20</v>
      </c>
      <c r="B28" s="172" t="s">
        <v>89</v>
      </c>
      <c r="C28" s="162" t="s">
        <v>75</v>
      </c>
      <c r="D28" s="46">
        <v>0</v>
      </c>
      <c r="E28" s="48">
        <v>0</v>
      </c>
      <c r="F28" s="121">
        <v>162</v>
      </c>
      <c r="G28" s="121">
        <v>221</v>
      </c>
      <c r="H28" s="121">
        <v>244</v>
      </c>
      <c r="I28" s="121">
        <v>136</v>
      </c>
      <c r="J28" s="121">
        <v>127</v>
      </c>
      <c r="K28" s="121">
        <v>157</v>
      </c>
      <c r="L28" s="28">
        <f t="shared" si="0"/>
        <v>1047</v>
      </c>
      <c r="M28" s="29">
        <f t="shared" si="1"/>
        <v>174.5</v>
      </c>
      <c r="N28" s="13"/>
      <c r="O28" s="13"/>
      <c r="P28" s="13"/>
      <c r="Q28" s="13"/>
      <c r="R28" s="13"/>
      <c r="S28" s="13"/>
      <c r="T28" s="52"/>
      <c r="U28" s="52"/>
      <c r="V28" s="52"/>
      <c r="W28" s="52"/>
      <c r="X28" s="52"/>
      <c r="Y28" s="52"/>
      <c r="Z28" s="52"/>
    </row>
    <row r="29" spans="1:26" ht="24" customHeight="1">
      <c r="A29" s="33">
        <f t="shared" si="2"/>
        <v>21</v>
      </c>
      <c r="B29" s="172" t="s">
        <v>90</v>
      </c>
      <c r="C29" s="162" t="s">
        <v>83</v>
      </c>
      <c r="D29" s="46">
        <v>0</v>
      </c>
      <c r="E29" s="48">
        <v>0</v>
      </c>
      <c r="F29" s="121">
        <v>199</v>
      </c>
      <c r="G29" s="121">
        <v>200</v>
      </c>
      <c r="H29" s="121">
        <v>157</v>
      </c>
      <c r="I29" s="121">
        <v>187</v>
      </c>
      <c r="J29" s="121">
        <v>144</v>
      </c>
      <c r="K29" s="121">
        <v>143</v>
      </c>
      <c r="L29" s="28">
        <f t="shared" si="0"/>
        <v>1030</v>
      </c>
      <c r="M29" s="29">
        <f t="shared" si="1"/>
        <v>171.66666666666666</v>
      </c>
      <c r="N29" s="13"/>
      <c r="O29" s="13"/>
      <c r="P29" s="13"/>
      <c r="Q29" s="13"/>
      <c r="R29" s="13"/>
      <c r="S29" s="13"/>
      <c r="T29" s="52"/>
      <c r="U29" s="52"/>
      <c r="V29" s="52"/>
      <c r="W29" s="52"/>
      <c r="X29" s="52"/>
      <c r="Y29" s="52"/>
      <c r="Z29" s="52"/>
    </row>
    <row r="30" spans="1:26" ht="24" customHeight="1">
      <c r="A30" s="33">
        <f t="shared" si="2"/>
        <v>22</v>
      </c>
      <c r="B30" s="172" t="s">
        <v>105</v>
      </c>
      <c r="C30" s="162" t="s">
        <v>21</v>
      </c>
      <c r="D30" s="46">
        <v>0</v>
      </c>
      <c r="E30" s="48">
        <v>0</v>
      </c>
      <c r="F30" s="121">
        <v>144</v>
      </c>
      <c r="G30" s="121">
        <v>162</v>
      </c>
      <c r="H30" s="121">
        <v>161</v>
      </c>
      <c r="I30" s="121">
        <v>180</v>
      </c>
      <c r="J30" s="121">
        <v>193</v>
      </c>
      <c r="K30" s="121">
        <v>187</v>
      </c>
      <c r="L30" s="28">
        <f t="shared" si="0"/>
        <v>1027</v>
      </c>
      <c r="M30" s="29">
        <f t="shared" si="1"/>
        <v>171.16666666666666</v>
      </c>
      <c r="N30" s="13"/>
      <c r="O30" s="13"/>
      <c r="P30" s="13"/>
      <c r="Q30" s="13"/>
      <c r="R30" s="13"/>
      <c r="S30" s="13"/>
      <c r="T30" s="52"/>
      <c r="U30" s="52"/>
      <c r="V30" s="52"/>
      <c r="W30" s="52"/>
      <c r="X30" s="52"/>
      <c r="Y30" s="52"/>
      <c r="Z30" s="52"/>
    </row>
    <row r="31" spans="1:26" ht="24" customHeight="1">
      <c r="A31" s="33">
        <f t="shared" si="2"/>
        <v>23</v>
      </c>
      <c r="B31" s="172" t="s">
        <v>28</v>
      </c>
      <c r="C31" s="162" t="s">
        <v>30</v>
      </c>
      <c r="D31" s="46">
        <v>0</v>
      </c>
      <c r="E31" s="48">
        <v>0</v>
      </c>
      <c r="F31" s="121">
        <v>181</v>
      </c>
      <c r="G31" s="121">
        <v>146</v>
      </c>
      <c r="H31" s="121">
        <v>155</v>
      </c>
      <c r="I31" s="121">
        <v>161</v>
      </c>
      <c r="J31" s="121">
        <v>187</v>
      </c>
      <c r="K31" s="121">
        <v>144</v>
      </c>
      <c r="L31" s="28">
        <f t="shared" si="0"/>
        <v>974</v>
      </c>
      <c r="M31" s="29">
        <f t="shared" si="1"/>
        <v>162.33333333333334</v>
      </c>
      <c r="N31" s="13"/>
      <c r="O31" s="13"/>
      <c r="P31" s="13"/>
      <c r="Q31" s="13"/>
      <c r="R31" s="13"/>
      <c r="S31" s="13"/>
      <c r="T31" s="52"/>
      <c r="U31" s="52"/>
      <c r="V31" s="52"/>
      <c r="W31" s="52"/>
      <c r="X31" s="52"/>
      <c r="Y31" s="52"/>
      <c r="Z31" s="52"/>
    </row>
    <row r="32" spans="1:26" ht="24" customHeight="1">
      <c r="A32" s="33">
        <f t="shared" si="2"/>
        <v>24</v>
      </c>
      <c r="B32" s="172" t="s">
        <v>73</v>
      </c>
      <c r="C32" s="162" t="s">
        <v>21</v>
      </c>
      <c r="D32" s="46">
        <v>0</v>
      </c>
      <c r="E32" s="48">
        <v>0</v>
      </c>
      <c r="F32" s="121">
        <v>137</v>
      </c>
      <c r="G32" s="121">
        <v>166</v>
      </c>
      <c r="H32" s="121">
        <v>154</v>
      </c>
      <c r="I32" s="121">
        <v>161</v>
      </c>
      <c r="J32" s="121">
        <v>199</v>
      </c>
      <c r="K32" s="121">
        <v>146</v>
      </c>
      <c r="L32" s="28">
        <f t="shared" si="0"/>
        <v>963</v>
      </c>
      <c r="M32" s="29">
        <f t="shared" si="1"/>
        <v>160.5</v>
      </c>
      <c r="N32" s="13"/>
      <c r="O32" s="13"/>
      <c r="P32" s="13"/>
      <c r="Q32" s="13"/>
      <c r="R32" s="13"/>
      <c r="S32" s="13"/>
      <c r="T32" s="52"/>
      <c r="U32" s="52"/>
      <c r="V32" s="52"/>
      <c r="W32" s="52"/>
      <c r="X32" s="52"/>
      <c r="Y32" s="52"/>
      <c r="Z32" s="52"/>
    </row>
    <row r="33" spans="1:26" ht="24" customHeight="1">
      <c r="A33" s="33">
        <f t="shared" si="2"/>
        <v>25</v>
      </c>
      <c r="B33" s="172" t="s">
        <v>88</v>
      </c>
      <c r="C33" s="162" t="s">
        <v>21</v>
      </c>
      <c r="D33" s="46">
        <v>0</v>
      </c>
      <c r="E33" s="48">
        <v>0</v>
      </c>
      <c r="F33" s="121">
        <v>192</v>
      </c>
      <c r="G33" s="121">
        <v>132</v>
      </c>
      <c r="H33" s="121">
        <v>165</v>
      </c>
      <c r="I33" s="121">
        <v>153</v>
      </c>
      <c r="J33" s="121">
        <v>158</v>
      </c>
      <c r="K33" s="121">
        <v>128</v>
      </c>
      <c r="L33" s="28">
        <f t="shared" si="0"/>
        <v>928</v>
      </c>
      <c r="M33" s="29">
        <f t="shared" si="1"/>
        <v>154.66666666666666</v>
      </c>
      <c r="N33" s="13"/>
      <c r="O33" s="13"/>
      <c r="P33" s="13"/>
      <c r="Q33" s="13"/>
      <c r="R33" s="13"/>
      <c r="S33" s="13"/>
      <c r="T33" s="52"/>
      <c r="U33" s="52"/>
      <c r="V33" s="52"/>
      <c r="W33" s="52"/>
      <c r="X33" s="52"/>
      <c r="Y33" s="52"/>
      <c r="Z33" s="52"/>
    </row>
    <row r="34" spans="1:26" ht="24" customHeight="1" thickBot="1">
      <c r="A34" s="33">
        <v>26</v>
      </c>
      <c r="B34" s="172" t="s">
        <v>82</v>
      </c>
      <c r="C34" s="164" t="s">
        <v>83</v>
      </c>
      <c r="D34" s="46">
        <v>0</v>
      </c>
      <c r="E34" s="48">
        <v>0</v>
      </c>
      <c r="F34" s="121">
        <v>156</v>
      </c>
      <c r="G34" s="121">
        <v>142</v>
      </c>
      <c r="H34" s="121">
        <v>147</v>
      </c>
      <c r="I34" s="121">
        <v>168</v>
      </c>
      <c r="J34" s="121">
        <v>148</v>
      </c>
      <c r="K34" s="121">
        <v>143</v>
      </c>
      <c r="L34" s="28">
        <f t="shared" si="0"/>
        <v>904</v>
      </c>
      <c r="M34" s="29">
        <f t="shared" si="1"/>
        <v>150.66666666666666</v>
      </c>
      <c r="N34" s="13"/>
      <c r="O34" s="13"/>
      <c r="P34" s="13"/>
      <c r="Q34" s="13"/>
      <c r="R34" s="13"/>
      <c r="S34" s="13"/>
      <c r="T34" s="52"/>
      <c r="U34" s="52"/>
      <c r="V34" s="52"/>
      <c r="W34" s="52"/>
      <c r="X34" s="52"/>
      <c r="Y34" s="52"/>
      <c r="Z34" s="52"/>
    </row>
    <row r="35" spans="1:26" ht="24" customHeight="1">
      <c r="A35" s="35"/>
      <c r="B35" s="36"/>
      <c r="C35" s="37"/>
      <c r="D35" s="36"/>
      <c r="E35" s="38"/>
      <c r="F35" s="39"/>
      <c r="G35" s="39"/>
      <c r="H35" s="39"/>
      <c r="I35" s="39"/>
      <c r="J35" s="39"/>
      <c r="K35" s="39"/>
      <c r="L35" s="35"/>
      <c r="M35" s="40"/>
      <c r="N35" s="13"/>
      <c r="O35" s="13"/>
      <c r="P35" s="13"/>
      <c r="Q35" s="13"/>
      <c r="R35" s="13"/>
      <c r="S35" s="13"/>
      <c r="T35" s="52"/>
      <c r="U35" s="52"/>
      <c r="V35" s="52"/>
      <c r="W35" s="52"/>
      <c r="X35" s="52"/>
      <c r="Y35" s="52"/>
      <c r="Z35" s="52"/>
    </row>
    <row r="36" spans="1:26" ht="24" customHeight="1" thickBot="1">
      <c r="A36" s="14"/>
      <c r="B36" s="41"/>
      <c r="C36" s="42"/>
      <c r="D36" s="41"/>
      <c r="E36" s="43"/>
      <c r="F36" s="44"/>
      <c r="G36" s="44"/>
      <c r="H36" s="44"/>
      <c r="I36" s="44"/>
      <c r="J36" s="44"/>
      <c r="K36" s="44"/>
      <c r="L36" s="14"/>
      <c r="M36" s="45"/>
      <c r="N36" s="13"/>
      <c r="O36" s="13"/>
      <c r="P36" s="13"/>
      <c r="Q36" s="13"/>
      <c r="R36" s="13"/>
      <c r="S36" s="13"/>
      <c r="T36" s="52"/>
      <c r="U36" s="52"/>
      <c r="V36" s="52"/>
      <c r="W36" s="52"/>
      <c r="X36" s="52"/>
      <c r="Y36" s="52"/>
      <c r="Z36" s="52"/>
    </row>
    <row r="37" spans="1:26" ht="24" customHeight="1">
      <c r="A37" s="123"/>
      <c r="B37" s="198" t="s">
        <v>32</v>
      </c>
      <c r="C37" s="199"/>
      <c r="D37" s="124"/>
      <c r="E37" s="125"/>
      <c r="F37" s="126"/>
      <c r="G37" s="126"/>
      <c r="H37" s="126"/>
      <c r="I37" s="126"/>
      <c r="J37" s="126"/>
      <c r="K37" s="126"/>
      <c r="L37" s="157"/>
      <c r="M37" s="158"/>
      <c r="N37" s="13"/>
      <c r="O37" s="13"/>
      <c r="P37" s="13"/>
      <c r="Q37" s="13"/>
      <c r="R37" s="13"/>
      <c r="S37" s="13"/>
      <c r="T37" s="52"/>
      <c r="U37" s="52"/>
      <c r="V37" s="52"/>
      <c r="W37" s="52"/>
      <c r="X37" s="52"/>
      <c r="Y37" s="52"/>
      <c r="Z37" s="52"/>
    </row>
    <row r="38" spans="1:26" ht="24" customHeight="1" thickBot="1">
      <c r="A38" s="127"/>
      <c r="B38" s="200"/>
      <c r="C38" s="201"/>
      <c r="D38" s="128"/>
      <c r="E38" s="129"/>
      <c r="F38" s="130">
        <v>1</v>
      </c>
      <c r="G38" s="130">
        <v>2</v>
      </c>
      <c r="H38" s="130">
        <v>3</v>
      </c>
      <c r="I38" s="130">
        <v>4</v>
      </c>
      <c r="J38" s="130">
        <v>5</v>
      </c>
      <c r="K38" s="130">
        <v>6</v>
      </c>
      <c r="L38" s="159" t="s">
        <v>7</v>
      </c>
      <c r="M38" s="160" t="s">
        <v>12</v>
      </c>
      <c r="N38" s="13"/>
      <c r="O38" s="13"/>
      <c r="P38" s="13"/>
      <c r="Q38" s="13"/>
      <c r="R38" s="13"/>
      <c r="S38" s="13"/>
      <c r="T38" s="52"/>
      <c r="U38" s="52"/>
      <c r="V38" s="52"/>
      <c r="W38" s="52"/>
      <c r="X38" s="52"/>
      <c r="Y38" s="52"/>
      <c r="Z38" s="52"/>
    </row>
    <row r="39" spans="1:26" s="10" customFormat="1" ht="24" customHeight="1">
      <c r="A39" s="152">
        <v>1</v>
      </c>
      <c r="B39" s="174" t="s">
        <v>85</v>
      </c>
      <c r="C39" s="165" t="s">
        <v>21</v>
      </c>
      <c r="D39" s="153"/>
      <c r="E39" s="179"/>
      <c r="F39" s="178">
        <v>161</v>
      </c>
      <c r="G39" s="178">
        <v>229</v>
      </c>
      <c r="H39" s="178">
        <v>196</v>
      </c>
      <c r="I39" s="178">
        <v>171</v>
      </c>
      <c r="J39" s="178">
        <v>192</v>
      </c>
      <c r="K39" s="178">
        <v>163</v>
      </c>
      <c r="L39" s="153">
        <f aca="true" t="shared" si="3" ref="L39:L53">SUM(F39:K39)</f>
        <v>1112</v>
      </c>
      <c r="M39" s="156">
        <f aca="true" t="shared" si="4" ref="M39:M53">IF(L39&gt;0,AVERAGE(F39:K39),)</f>
        <v>185.33333333333334</v>
      </c>
      <c r="N39" s="22"/>
      <c r="O39" s="22"/>
      <c r="P39" s="22"/>
      <c r="Q39" s="22"/>
      <c r="R39" s="22"/>
      <c r="S39" s="22"/>
      <c r="T39" s="134"/>
      <c r="U39" s="134"/>
      <c r="V39" s="134"/>
      <c r="W39" s="134"/>
      <c r="X39" s="134"/>
      <c r="Y39" s="134"/>
      <c r="Z39" s="134"/>
    </row>
    <row r="40" spans="1:26" ht="20.25">
      <c r="A40" s="131">
        <v>2</v>
      </c>
      <c r="B40" s="172" t="s">
        <v>34</v>
      </c>
      <c r="C40" s="162" t="s">
        <v>29</v>
      </c>
      <c r="D40" s="135"/>
      <c r="E40" s="136"/>
      <c r="F40" s="121">
        <v>204</v>
      </c>
      <c r="G40" s="121">
        <v>137</v>
      </c>
      <c r="H40" s="121">
        <v>195</v>
      </c>
      <c r="I40" s="121">
        <v>180</v>
      </c>
      <c r="J40" s="121">
        <v>170</v>
      </c>
      <c r="K40" s="121">
        <v>213</v>
      </c>
      <c r="L40" s="135">
        <f t="shared" si="3"/>
        <v>1099</v>
      </c>
      <c r="M40" s="137">
        <f t="shared" si="4"/>
        <v>183.16666666666666</v>
      </c>
      <c r="N40" s="13"/>
      <c r="O40" s="13"/>
      <c r="P40" s="13"/>
      <c r="Q40" s="13"/>
      <c r="R40" s="13"/>
      <c r="S40" s="13"/>
      <c r="T40" s="52"/>
      <c r="U40" s="52"/>
      <c r="V40" s="52"/>
      <c r="W40" s="52"/>
      <c r="X40" s="52"/>
      <c r="Y40" s="52"/>
      <c r="Z40" s="52"/>
    </row>
    <row r="41" spans="1:26" ht="20.25">
      <c r="A41" s="131">
        <v>3</v>
      </c>
      <c r="B41" s="172" t="s">
        <v>124</v>
      </c>
      <c r="C41" s="162" t="s">
        <v>83</v>
      </c>
      <c r="D41" s="135"/>
      <c r="E41" s="136"/>
      <c r="F41" s="121">
        <v>197</v>
      </c>
      <c r="G41" s="121">
        <v>139</v>
      </c>
      <c r="H41" s="121">
        <v>145</v>
      </c>
      <c r="I41" s="121">
        <v>177</v>
      </c>
      <c r="J41" s="121">
        <v>221</v>
      </c>
      <c r="K41" s="121">
        <v>166</v>
      </c>
      <c r="L41" s="135">
        <f t="shared" si="3"/>
        <v>1045</v>
      </c>
      <c r="M41" s="137">
        <f t="shared" si="4"/>
        <v>174.16666666666666</v>
      </c>
      <c r="N41" s="13"/>
      <c r="O41" s="13"/>
      <c r="P41" s="13"/>
      <c r="Q41" s="13"/>
      <c r="R41" s="13"/>
      <c r="S41" s="13"/>
      <c r="T41" s="52"/>
      <c r="U41" s="52"/>
      <c r="V41" s="52"/>
      <c r="W41" s="52"/>
      <c r="X41" s="52"/>
      <c r="Y41" s="52"/>
      <c r="Z41" s="52"/>
    </row>
    <row r="42" spans="1:26" ht="21" thickBot="1">
      <c r="A42" s="138">
        <v>4</v>
      </c>
      <c r="B42" s="172" t="s">
        <v>84</v>
      </c>
      <c r="C42" s="162" t="s">
        <v>21</v>
      </c>
      <c r="D42" s="139"/>
      <c r="E42" s="140"/>
      <c r="F42" s="141">
        <v>186</v>
      </c>
      <c r="G42" s="141">
        <v>143</v>
      </c>
      <c r="H42" s="141">
        <v>165</v>
      </c>
      <c r="I42" s="141">
        <v>234</v>
      </c>
      <c r="J42" s="141">
        <v>124</v>
      </c>
      <c r="K42" s="141">
        <v>170</v>
      </c>
      <c r="L42" s="139">
        <f t="shared" si="3"/>
        <v>1022</v>
      </c>
      <c r="M42" s="142">
        <f t="shared" si="4"/>
        <v>170.33333333333334</v>
      </c>
      <c r="N42" s="13"/>
      <c r="O42" s="13"/>
      <c r="P42" s="13"/>
      <c r="Q42" s="13"/>
      <c r="R42" s="13"/>
      <c r="S42" s="13"/>
      <c r="T42" s="52"/>
      <c r="U42" s="52"/>
      <c r="V42" s="52"/>
      <c r="W42" s="52"/>
      <c r="X42" s="52"/>
      <c r="Y42" s="52"/>
      <c r="Z42" s="52"/>
    </row>
    <row r="43" spans="1:26" ht="21" thickTop="1">
      <c r="A43" s="131">
        <v>5</v>
      </c>
      <c r="B43" s="175" t="s">
        <v>117</v>
      </c>
      <c r="C43" s="161" t="s">
        <v>29</v>
      </c>
      <c r="D43" s="135"/>
      <c r="E43" s="136"/>
      <c r="F43" s="121">
        <v>178</v>
      </c>
      <c r="G43" s="121">
        <v>141</v>
      </c>
      <c r="H43" s="121">
        <v>165</v>
      </c>
      <c r="I43" s="121">
        <v>208</v>
      </c>
      <c r="J43" s="121">
        <v>148</v>
      </c>
      <c r="K43" s="121">
        <v>181</v>
      </c>
      <c r="L43" s="135">
        <f t="shared" si="3"/>
        <v>1021</v>
      </c>
      <c r="M43" s="137">
        <f t="shared" si="4"/>
        <v>170.16666666666666</v>
      </c>
      <c r="N43" s="13"/>
      <c r="O43" s="13"/>
      <c r="P43" s="13"/>
      <c r="Q43" s="13"/>
      <c r="R43" s="13"/>
      <c r="S43" s="13"/>
      <c r="T43" s="52"/>
      <c r="U43" s="52"/>
      <c r="V43" s="52"/>
      <c r="W43" s="52"/>
      <c r="X43" s="52"/>
      <c r="Y43" s="52"/>
      <c r="Z43" s="52"/>
    </row>
    <row r="44" spans="1:26" ht="20.25">
      <c r="A44" s="131">
        <v>6</v>
      </c>
      <c r="B44" s="176" t="s">
        <v>66</v>
      </c>
      <c r="C44" s="162" t="s">
        <v>29</v>
      </c>
      <c r="D44" s="143"/>
      <c r="E44" s="136"/>
      <c r="F44" s="121">
        <v>169</v>
      </c>
      <c r="G44" s="121">
        <v>180</v>
      </c>
      <c r="H44" s="121">
        <v>148</v>
      </c>
      <c r="I44" s="121">
        <v>178</v>
      </c>
      <c r="J44" s="121">
        <v>170</v>
      </c>
      <c r="K44" s="121">
        <v>161</v>
      </c>
      <c r="L44" s="135">
        <f t="shared" si="3"/>
        <v>1006</v>
      </c>
      <c r="M44" s="137">
        <f t="shared" si="4"/>
        <v>167.66666666666666</v>
      </c>
      <c r="N44" s="13"/>
      <c r="O44" s="13"/>
      <c r="P44" s="13"/>
      <c r="Q44" s="13"/>
      <c r="R44" s="13"/>
      <c r="S44" s="13"/>
      <c r="T44" s="52"/>
      <c r="U44" s="52"/>
      <c r="V44" s="52"/>
      <c r="W44" s="52"/>
      <c r="X44" s="52"/>
      <c r="Y44" s="52"/>
      <c r="Z44" s="52"/>
    </row>
    <row r="45" spans="1:26" ht="20.25">
      <c r="A45" s="131">
        <v>7</v>
      </c>
      <c r="B45" s="176" t="s">
        <v>110</v>
      </c>
      <c r="C45" s="162" t="s">
        <v>21</v>
      </c>
      <c r="D45" s="135"/>
      <c r="E45" s="136"/>
      <c r="F45" s="121">
        <v>155</v>
      </c>
      <c r="G45" s="121">
        <v>213</v>
      </c>
      <c r="H45" s="121">
        <v>176</v>
      </c>
      <c r="I45" s="121">
        <v>160</v>
      </c>
      <c r="J45" s="121">
        <v>157</v>
      </c>
      <c r="K45" s="121">
        <v>138</v>
      </c>
      <c r="L45" s="135">
        <f t="shared" si="3"/>
        <v>999</v>
      </c>
      <c r="M45" s="137">
        <f t="shared" si="4"/>
        <v>166.5</v>
      </c>
      <c r="N45" s="13"/>
      <c r="O45" s="13"/>
      <c r="P45" s="13"/>
      <c r="Q45" s="13"/>
      <c r="R45" s="13"/>
      <c r="S45" s="13"/>
      <c r="T45" s="52"/>
      <c r="U45" s="52"/>
      <c r="V45" s="52"/>
      <c r="W45" s="52"/>
      <c r="X45" s="52"/>
      <c r="Y45" s="52"/>
      <c r="Z45" s="52"/>
    </row>
    <row r="46" spans="1:26" ht="20.25">
      <c r="A46" s="131">
        <v>8</v>
      </c>
      <c r="B46" s="176" t="s">
        <v>31</v>
      </c>
      <c r="C46" s="162" t="s">
        <v>29</v>
      </c>
      <c r="D46" s="132"/>
      <c r="E46" s="133"/>
      <c r="F46" s="121">
        <v>169</v>
      </c>
      <c r="G46" s="121">
        <v>168</v>
      </c>
      <c r="H46" s="121">
        <v>170</v>
      </c>
      <c r="I46" s="121">
        <v>148</v>
      </c>
      <c r="J46" s="121">
        <v>149</v>
      </c>
      <c r="K46" s="121">
        <v>189</v>
      </c>
      <c r="L46" s="135">
        <f t="shared" si="3"/>
        <v>993</v>
      </c>
      <c r="M46" s="137">
        <f t="shared" si="4"/>
        <v>165.5</v>
      </c>
      <c r="N46" s="13"/>
      <c r="O46" s="13"/>
      <c r="P46" s="13"/>
      <c r="Q46" s="13"/>
      <c r="R46" s="13"/>
      <c r="S46" s="13"/>
      <c r="T46" s="52"/>
      <c r="U46" s="52"/>
      <c r="V46" s="52"/>
      <c r="W46" s="52"/>
      <c r="X46" s="52"/>
      <c r="Y46" s="52"/>
      <c r="Z46" s="52"/>
    </row>
    <row r="47" spans="1:26" ht="20.25">
      <c r="A47" s="131">
        <v>9</v>
      </c>
      <c r="B47" s="176" t="s">
        <v>108</v>
      </c>
      <c r="C47" s="162" t="s">
        <v>109</v>
      </c>
      <c r="D47" s="144"/>
      <c r="E47" s="136"/>
      <c r="F47" s="121">
        <v>178</v>
      </c>
      <c r="G47" s="121">
        <v>135</v>
      </c>
      <c r="H47" s="121">
        <v>150</v>
      </c>
      <c r="I47" s="121">
        <v>187</v>
      </c>
      <c r="J47" s="121">
        <v>160</v>
      </c>
      <c r="K47" s="121">
        <v>160</v>
      </c>
      <c r="L47" s="135">
        <f t="shared" si="3"/>
        <v>970</v>
      </c>
      <c r="M47" s="137">
        <f t="shared" si="4"/>
        <v>161.66666666666666</v>
      </c>
      <c r="N47" s="13"/>
      <c r="O47" s="13"/>
      <c r="P47" s="13"/>
      <c r="Q47" s="13"/>
      <c r="R47" s="13"/>
      <c r="S47" s="13"/>
      <c r="T47" s="52"/>
      <c r="U47" s="52"/>
      <c r="V47" s="52"/>
      <c r="W47" s="52"/>
      <c r="X47" s="52"/>
      <c r="Y47" s="52"/>
      <c r="Z47" s="52"/>
    </row>
    <row r="48" spans="1:26" ht="20.25">
      <c r="A48" s="131">
        <v>10</v>
      </c>
      <c r="B48" s="176" t="s">
        <v>118</v>
      </c>
      <c r="C48" s="162" t="s">
        <v>115</v>
      </c>
      <c r="D48" s="135"/>
      <c r="E48" s="136"/>
      <c r="F48" s="121">
        <v>141</v>
      </c>
      <c r="G48" s="121">
        <v>170</v>
      </c>
      <c r="H48" s="121">
        <v>146</v>
      </c>
      <c r="I48" s="121">
        <v>174</v>
      </c>
      <c r="J48" s="121">
        <v>118</v>
      </c>
      <c r="K48" s="121">
        <v>165</v>
      </c>
      <c r="L48" s="135">
        <f t="shared" si="3"/>
        <v>914</v>
      </c>
      <c r="M48" s="137">
        <f t="shared" si="4"/>
        <v>152.33333333333334</v>
      </c>
      <c r="N48" s="13"/>
      <c r="O48" s="13"/>
      <c r="P48" s="13"/>
      <c r="Q48" s="13"/>
      <c r="R48" s="13"/>
      <c r="S48" s="13"/>
      <c r="T48" s="52"/>
      <c r="U48" s="52"/>
      <c r="V48" s="52"/>
      <c r="W48" s="52"/>
      <c r="X48" s="52"/>
      <c r="Y48" s="52"/>
      <c r="Z48" s="52"/>
    </row>
    <row r="49" spans="1:26" ht="20.25">
      <c r="A49" s="131">
        <v>11</v>
      </c>
      <c r="B49" s="172" t="s">
        <v>33</v>
      </c>
      <c r="C49" s="162" t="s">
        <v>29</v>
      </c>
      <c r="D49" s="132"/>
      <c r="E49" s="133"/>
      <c r="F49" s="121">
        <v>143</v>
      </c>
      <c r="G49" s="121">
        <v>132</v>
      </c>
      <c r="H49" s="121">
        <v>137</v>
      </c>
      <c r="I49" s="121">
        <v>129</v>
      </c>
      <c r="J49" s="121">
        <v>188</v>
      </c>
      <c r="K49" s="121">
        <v>149</v>
      </c>
      <c r="L49" s="135">
        <f t="shared" si="3"/>
        <v>878</v>
      </c>
      <c r="M49" s="137">
        <f t="shared" si="4"/>
        <v>146.33333333333334</v>
      </c>
      <c r="N49" s="13"/>
      <c r="O49" s="13"/>
      <c r="P49" s="13"/>
      <c r="Q49" s="13"/>
      <c r="R49" s="13"/>
      <c r="S49" s="13"/>
      <c r="T49" s="52"/>
      <c r="U49" s="52"/>
      <c r="V49" s="52"/>
      <c r="W49" s="52"/>
      <c r="X49" s="52"/>
      <c r="Y49" s="52"/>
      <c r="Z49" s="52"/>
    </row>
    <row r="50" spans="1:26" ht="20.25">
      <c r="A50" s="131">
        <v>12</v>
      </c>
      <c r="B50" s="172" t="s">
        <v>119</v>
      </c>
      <c r="C50" s="162" t="s">
        <v>21</v>
      </c>
      <c r="D50" s="144"/>
      <c r="E50" s="136"/>
      <c r="F50" s="121">
        <v>111</v>
      </c>
      <c r="G50" s="121">
        <v>169</v>
      </c>
      <c r="H50" s="121">
        <v>133</v>
      </c>
      <c r="I50" s="121">
        <v>158</v>
      </c>
      <c r="J50" s="121">
        <v>135</v>
      </c>
      <c r="K50" s="121">
        <v>119</v>
      </c>
      <c r="L50" s="135">
        <f t="shared" si="3"/>
        <v>825</v>
      </c>
      <c r="M50" s="137">
        <f t="shared" si="4"/>
        <v>137.5</v>
      </c>
      <c r="N50" s="13"/>
      <c r="O50" s="13"/>
      <c r="P50" s="13"/>
      <c r="Q50" s="13"/>
      <c r="R50" s="13"/>
      <c r="S50" s="13"/>
      <c r="T50" s="52"/>
      <c r="U50" s="52"/>
      <c r="V50" s="52"/>
      <c r="W50" s="52"/>
      <c r="X50" s="52"/>
      <c r="Y50" s="52"/>
      <c r="Z50" s="52"/>
    </row>
    <row r="51" spans="1:26" ht="20.25">
      <c r="A51" s="131">
        <v>13</v>
      </c>
      <c r="B51" s="172"/>
      <c r="C51" s="162"/>
      <c r="D51" s="135"/>
      <c r="E51" s="136"/>
      <c r="F51" s="121"/>
      <c r="G51" s="121"/>
      <c r="H51" s="121"/>
      <c r="I51" s="121"/>
      <c r="J51" s="121"/>
      <c r="K51" s="121"/>
      <c r="L51" s="135">
        <f t="shared" si="3"/>
        <v>0</v>
      </c>
      <c r="M51" s="137">
        <f t="shared" si="4"/>
        <v>0</v>
      </c>
      <c r="N51" s="13"/>
      <c r="O51" s="13"/>
      <c r="P51" s="13"/>
      <c r="Q51" s="13"/>
      <c r="R51" s="13"/>
      <c r="S51" s="13"/>
      <c r="T51" s="52"/>
      <c r="U51" s="52"/>
      <c r="V51" s="52"/>
      <c r="W51" s="52"/>
      <c r="X51" s="52"/>
      <c r="Y51" s="52"/>
      <c r="Z51" s="52"/>
    </row>
    <row r="52" spans="1:26" ht="20.25">
      <c r="A52" s="131">
        <v>14</v>
      </c>
      <c r="B52" s="172"/>
      <c r="C52" s="162"/>
      <c r="D52" s="135"/>
      <c r="E52" s="136"/>
      <c r="F52" s="121"/>
      <c r="G52" s="121"/>
      <c r="H52" s="121"/>
      <c r="I52" s="121"/>
      <c r="J52" s="121"/>
      <c r="K52" s="121"/>
      <c r="L52" s="135">
        <f t="shared" si="3"/>
        <v>0</v>
      </c>
      <c r="M52" s="137">
        <f t="shared" si="4"/>
        <v>0</v>
      </c>
      <c r="N52" s="13"/>
      <c r="O52" s="13"/>
      <c r="P52" s="13"/>
      <c r="Q52" s="13"/>
      <c r="R52" s="13"/>
      <c r="S52" s="13"/>
      <c r="T52" s="52"/>
      <c r="U52" s="52"/>
      <c r="V52" s="52"/>
      <c r="W52" s="52"/>
      <c r="X52" s="52"/>
      <c r="Y52" s="52"/>
      <c r="Z52" s="52"/>
    </row>
    <row r="53" spans="1:26" ht="21" thickBot="1">
      <c r="A53" s="145">
        <v>15</v>
      </c>
      <c r="B53" s="177"/>
      <c r="C53" s="164"/>
      <c r="D53" s="146"/>
      <c r="E53" s="147"/>
      <c r="F53" s="148"/>
      <c r="G53" s="148"/>
      <c r="H53" s="148"/>
      <c r="I53" s="148"/>
      <c r="J53" s="148"/>
      <c r="K53" s="148"/>
      <c r="L53" s="146">
        <f t="shared" si="3"/>
        <v>0</v>
      </c>
      <c r="M53" s="149">
        <f t="shared" si="4"/>
        <v>0</v>
      </c>
      <c r="N53" s="13"/>
      <c r="O53" s="13"/>
      <c r="P53" s="13"/>
      <c r="Q53" s="13"/>
      <c r="R53" s="13"/>
      <c r="S53" s="13"/>
      <c r="T53" s="52"/>
      <c r="U53" s="52"/>
      <c r="V53" s="52"/>
      <c r="W53" s="52"/>
      <c r="X53" s="52"/>
      <c r="Y53" s="52"/>
      <c r="Z53" s="52"/>
    </row>
    <row r="54" spans="1:26" ht="18.75">
      <c r="A54" s="23"/>
      <c r="B54" s="15"/>
      <c r="C54" s="16"/>
      <c r="D54" s="17"/>
      <c r="E54" s="17"/>
      <c r="F54" s="17"/>
      <c r="G54" s="17"/>
      <c r="H54" s="17"/>
      <c r="I54" s="17"/>
      <c r="J54" s="17"/>
      <c r="K54" s="17"/>
      <c r="L54" s="18"/>
      <c r="M54" s="19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.5" thickBot="1">
      <c r="A55" s="13"/>
      <c r="B55" s="13"/>
      <c r="C55" s="13"/>
      <c r="D55" s="13"/>
      <c r="E55" s="20"/>
      <c r="F55" s="20"/>
      <c r="G55" s="20"/>
      <c r="H55" s="20"/>
      <c r="I55" s="20"/>
      <c r="J55" s="20"/>
      <c r="K55" s="20"/>
      <c r="L55" s="20"/>
      <c r="M55" s="21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8">
      <c r="A56" s="123"/>
      <c r="B56" s="198" t="s">
        <v>13</v>
      </c>
      <c r="C56" s="199"/>
      <c r="D56" s="124"/>
      <c r="E56" s="125"/>
      <c r="F56" s="126"/>
      <c r="G56" s="126"/>
      <c r="H56" s="126"/>
      <c r="I56" s="126"/>
      <c r="J56" s="126"/>
      <c r="K56" s="126"/>
      <c r="L56" s="157"/>
      <c r="M56" s="158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8.75" thickBot="1">
      <c r="A57" s="127"/>
      <c r="B57" s="200"/>
      <c r="C57" s="201"/>
      <c r="D57" s="128"/>
      <c r="E57" s="129"/>
      <c r="F57" s="130">
        <v>1</v>
      </c>
      <c r="G57" s="130">
        <v>2</v>
      </c>
      <c r="H57" s="130">
        <v>3</v>
      </c>
      <c r="I57" s="130">
        <v>4</v>
      </c>
      <c r="J57" s="130">
        <v>5</v>
      </c>
      <c r="K57" s="130">
        <v>6</v>
      </c>
      <c r="L57" s="159" t="s">
        <v>7</v>
      </c>
      <c r="M57" s="160" t="s">
        <v>12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>
      <c r="A58" s="152">
        <v>1</v>
      </c>
      <c r="B58" s="174" t="s">
        <v>95</v>
      </c>
      <c r="C58" s="165" t="s">
        <v>76</v>
      </c>
      <c r="D58" s="154"/>
      <c r="E58" s="155"/>
      <c r="F58" s="178">
        <v>148</v>
      </c>
      <c r="G58" s="178">
        <v>214</v>
      </c>
      <c r="H58" s="178">
        <v>161</v>
      </c>
      <c r="I58" s="178">
        <v>172</v>
      </c>
      <c r="J58" s="178">
        <v>209</v>
      </c>
      <c r="K58" s="178">
        <v>165</v>
      </c>
      <c r="L58" s="153">
        <f aca="true" t="shared" si="5" ref="L58:L72">SUM(F58:K58)</f>
        <v>1069</v>
      </c>
      <c r="M58" s="156">
        <f aca="true" t="shared" si="6" ref="M58:M72">IF(L58&gt;0,AVERAGE(F58:K58),)</f>
        <v>178.16666666666666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20.25">
      <c r="A59" s="131">
        <v>2</v>
      </c>
      <c r="B59" s="172" t="s">
        <v>120</v>
      </c>
      <c r="C59" s="162" t="s">
        <v>83</v>
      </c>
      <c r="D59" s="135"/>
      <c r="E59" s="136"/>
      <c r="F59" s="121">
        <v>233</v>
      </c>
      <c r="G59" s="121">
        <v>147</v>
      </c>
      <c r="H59" s="121">
        <v>169</v>
      </c>
      <c r="I59" s="121">
        <v>146</v>
      </c>
      <c r="J59" s="121">
        <v>200</v>
      </c>
      <c r="K59" s="121">
        <v>165</v>
      </c>
      <c r="L59" s="135">
        <f t="shared" si="5"/>
        <v>1060</v>
      </c>
      <c r="M59" s="137">
        <f t="shared" si="6"/>
        <v>176.66666666666666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>
      <c r="A60" s="131">
        <v>3</v>
      </c>
      <c r="B60" s="172" t="s">
        <v>123</v>
      </c>
      <c r="C60" s="162" t="s">
        <v>106</v>
      </c>
      <c r="D60" s="144"/>
      <c r="E60" s="136"/>
      <c r="F60" s="121">
        <v>180</v>
      </c>
      <c r="G60" s="121">
        <v>168</v>
      </c>
      <c r="H60" s="121">
        <v>167</v>
      </c>
      <c r="I60" s="121">
        <v>184</v>
      </c>
      <c r="J60" s="121">
        <v>145</v>
      </c>
      <c r="K60" s="121">
        <v>168</v>
      </c>
      <c r="L60" s="135">
        <f t="shared" si="5"/>
        <v>1012</v>
      </c>
      <c r="M60" s="137">
        <f t="shared" si="6"/>
        <v>168.66666666666666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1" thickBot="1">
      <c r="A61" s="138">
        <v>4</v>
      </c>
      <c r="B61" s="172" t="s">
        <v>122</v>
      </c>
      <c r="C61" s="162" t="s">
        <v>83</v>
      </c>
      <c r="D61" s="139"/>
      <c r="E61" s="140"/>
      <c r="F61" s="141">
        <v>137</v>
      </c>
      <c r="G61" s="141">
        <v>169</v>
      </c>
      <c r="H61" s="141">
        <v>135</v>
      </c>
      <c r="I61" s="141">
        <v>182</v>
      </c>
      <c r="J61" s="141">
        <v>207</v>
      </c>
      <c r="K61" s="141">
        <v>168</v>
      </c>
      <c r="L61" s="139">
        <f t="shared" si="5"/>
        <v>998</v>
      </c>
      <c r="M61" s="142">
        <f t="shared" si="6"/>
        <v>166.33333333333334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1" thickTop="1">
      <c r="A62" s="131">
        <v>5</v>
      </c>
      <c r="B62" s="175" t="s">
        <v>96</v>
      </c>
      <c r="C62" s="161" t="s">
        <v>76</v>
      </c>
      <c r="D62" s="135"/>
      <c r="E62" s="136"/>
      <c r="F62" s="121">
        <v>140</v>
      </c>
      <c r="G62" s="121">
        <v>159</v>
      </c>
      <c r="H62" s="121">
        <v>215</v>
      </c>
      <c r="I62" s="121">
        <v>170</v>
      </c>
      <c r="J62" s="121">
        <v>138</v>
      </c>
      <c r="K62" s="121">
        <v>171</v>
      </c>
      <c r="L62" s="135">
        <f t="shared" si="5"/>
        <v>993</v>
      </c>
      <c r="M62" s="137">
        <f t="shared" si="6"/>
        <v>165.5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0.25">
      <c r="A63" s="131">
        <v>6</v>
      </c>
      <c r="B63" s="176" t="s">
        <v>121</v>
      </c>
      <c r="C63" s="162" t="s">
        <v>83</v>
      </c>
      <c r="D63" s="143"/>
      <c r="E63" s="136"/>
      <c r="F63" s="121">
        <v>157</v>
      </c>
      <c r="G63" s="121">
        <v>178</v>
      </c>
      <c r="H63" s="121">
        <v>168</v>
      </c>
      <c r="I63" s="121">
        <v>142</v>
      </c>
      <c r="J63" s="121">
        <v>131</v>
      </c>
      <c r="K63" s="121">
        <v>151</v>
      </c>
      <c r="L63" s="135">
        <f t="shared" si="5"/>
        <v>927</v>
      </c>
      <c r="M63" s="137">
        <f t="shared" si="6"/>
        <v>154.5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20.25">
      <c r="A64" s="131">
        <v>7</v>
      </c>
      <c r="B64" s="176" t="s">
        <v>92</v>
      </c>
      <c r="C64" s="162" t="s">
        <v>21</v>
      </c>
      <c r="D64" s="132"/>
      <c r="E64" s="133"/>
      <c r="F64" s="121">
        <v>76</v>
      </c>
      <c r="G64" s="121">
        <v>120</v>
      </c>
      <c r="H64" s="121">
        <v>116</v>
      </c>
      <c r="I64" s="121">
        <v>131</v>
      </c>
      <c r="J64" s="121">
        <v>122</v>
      </c>
      <c r="K64" s="121">
        <v>107</v>
      </c>
      <c r="L64" s="135">
        <f t="shared" si="5"/>
        <v>672</v>
      </c>
      <c r="M64" s="137">
        <f t="shared" si="6"/>
        <v>112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20.25">
      <c r="A65" s="131">
        <v>8</v>
      </c>
      <c r="B65" s="150"/>
      <c r="C65" s="162"/>
      <c r="D65" s="135"/>
      <c r="E65" s="136"/>
      <c r="F65" s="121"/>
      <c r="G65" s="121"/>
      <c r="H65" s="121"/>
      <c r="I65" s="121"/>
      <c r="J65" s="121"/>
      <c r="K65" s="121"/>
      <c r="L65" s="135">
        <f t="shared" si="5"/>
        <v>0</v>
      </c>
      <c r="M65" s="137">
        <f t="shared" si="6"/>
        <v>0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20.25">
      <c r="A66" s="131">
        <v>9</v>
      </c>
      <c r="B66" s="150"/>
      <c r="C66" s="162"/>
      <c r="D66" s="135"/>
      <c r="E66" s="136"/>
      <c r="F66" s="121"/>
      <c r="G66" s="121"/>
      <c r="H66" s="121"/>
      <c r="I66" s="121"/>
      <c r="J66" s="121"/>
      <c r="K66" s="121"/>
      <c r="L66" s="135">
        <f t="shared" si="5"/>
        <v>0</v>
      </c>
      <c r="M66" s="137">
        <f t="shared" si="6"/>
        <v>0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20.25">
      <c r="A67" s="131">
        <v>10</v>
      </c>
      <c r="B67" s="150"/>
      <c r="C67" s="162"/>
      <c r="D67" s="135"/>
      <c r="E67" s="136"/>
      <c r="F67" s="121"/>
      <c r="G67" s="121"/>
      <c r="H67" s="121"/>
      <c r="I67" s="121"/>
      <c r="J67" s="121"/>
      <c r="K67" s="121"/>
      <c r="L67" s="135">
        <f t="shared" si="5"/>
        <v>0</v>
      </c>
      <c r="M67" s="137">
        <f t="shared" si="6"/>
        <v>0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20.25">
      <c r="A68" s="131">
        <v>11</v>
      </c>
      <c r="B68" s="135"/>
      <c r="C68" s="162"/>
      <c r="D68" s="144"/>
      <c r="E68" s="136"/>
      <c r="F68" s="121"/>
      <c r="G68" s="121"/>
      <c r="H68" s="121"/>
      <c r="I68" s="121"/>
      <c r="J68" s="121"/>
      <c r="K68" s="121"/>
      <c r="L68" s="135">
        <f t="shared" si="5"/>
        <v>0</v>
      </c>
      <c r="M68" s="137">
        <f t="shared" si="6"/>
        <v>0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20.25">
      <c r="A69" s="131">
        <v>12</v>
      </c>
      <c r="B69" s="135"/>
      <c r="C69" s="162"/>
      <c r="D69" s="135"/>
      <c r="E69" s="136"/>
      <c r="F69" s="121"/>
      <c r="G69" s="121"/>
      <c r="H69" s="121"/>
      <c r="I69" s="121"/>
      <c r="J69" s="121"/>
      <c r="K69" s="121"/>
      <c r="L69" s="135">
        <f t="shared" si="5"/>
        <v>0</v>
      </c>
      <c r="M69" s="137">
        <f t="shared" si="6"/>
        <v>0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20.25">
      <c r="A70" s="131">
        <v>13</v>
      </c>
      <c r="B70" s="135"/>
      <c r="C70" s="162"/>
      <c r="D70" s="135"/>
      <c r="E70" s="136"/>
      <c r="F70" s="121"/>
      <c r="G70" s="121"/>
      <c r="H70" s="121"/>
      <c r="I70" s="121"/>
      <c r="J70" s="121"/>
      <c r="K70" s="121"/>
      <c r="L70" s="135">
        <f t="shared" si="5"/>
        <v>0</v>
      </c>
      <c r="M70" s="137">
        <f t="shared" si="6"/>
        <v>0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20.25">
      <c r="A71" s="131">
        <v>14</v>
      </c>
      <c r="B71" s="135"/>
      <c r="C71" s="162"/>
      <c r="D71" s="135"/>
      <c r="E71" s="136"/>
      <c r="F71" s="121"/>
      <c r="G71" s="121"/>
      <c r="H71" s="121"/>
      <c r="I71" s="121"/>
      <c r="J71" s="121"/>
      <c r="K71" s="121"/>
      <c r="L71" s="135">
        <f t="shared" si="5"/>
        <v>0</v>
      </c>
      <c r="M71" s="137">
        <f t="shared" si="6"/>
        <v>0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21" thickBot="1">
      <c r="A72" s="145">
        <v>15</v>
      </c>
      <c r="B72" s="151"/>
      <c r="C72" s="164"/>
      <c r="D72" s="146"/>
      <c r="E72" s="147"/>
      <c r="F72" s="148"/>
      <c r="G72" s="148"/>
      <c r="H72" s="148"/>
      <c r="I72" s="148"/>
      <c r="J72" s="148"/>
      <c r="K72" s="148"/>
      <c r="L72" s="146">
        <f t="shared" si="5"/>
        <v>0</v>
      </c>
      <c r="M72" s="149">
        <f t="shared" si="6"/>
        <v>0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2.75">
      <c r="A77" s="52">
        <v>9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mergeCells count="4">
    <mergeCell ref="A2:M2"/>
    <mergeCell ref="B6:C6"/>
    <mergeCell ref="B37:C38"/>
    <mergeCell ref="B56:C57"/>
  </mergeCells>
  <conditionalFormatting sqref="F8:K33 F39:K51 F58:K70">
    <cfRule type="cellIs" priority="1" dxfId="0" operator="greaterThanOrEqual" stopIfTrue="1">
      <formula>200</formula>
    </cfRule>
  </conditionalFormatting>
  <printOptions/>
  <pageMargins left="0.47" right="0.75" top="0.55" bottom="0.49" header="0.5" footer="0.5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workbookViewId="0" topLeftCell="B1">
      <selection activeCell="M39" sqref="M39"/>
    </sheetView>
  </sheetViews>
  <sheetFormatPr defaultColWidth="11.421875" defaultRowHeight="12.75"/>
  <cols>
    <col min="1" max="1" width="7.140625" style="0" hidden="1" customWidth="1"/>
    <col min="2" max="2" width="2.57421875" style="0" customWidth="1"/>
    <col min="3" max="3" width="3.7109375" style="0" customWidth="1"/>
    <col min="4" max="4" width="20.140625" style="0" customWidth="1"/>
    <col min="5" max="5" width="21.140625" style="0" customWidth="1"/>
    <col min="6" max="8" width="10.7109375" style="0" customWidth="1"/>
    <col min="9" max="9" width="9.57421875" style="0" customWidth="1"/>
    <col min="10" max="10" width="0.13671875" style="0" customWidth="1"/>
    <col min="11" max="11" width="15.8515625" style="0" customWidth="1"/>
    <col min="12" max="12" width="1.28515625" style="0" customWidth="1"/>
    <col min="13" max="13" width="11.421875" style="11" customWidth="1"/>
  </cols>
  <sheetData>
    <row r="1" spans="2:21" ht="12.7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2"/>
      <c r="O1" s="52"/>
      <c r="P1" s="52"/>
      <c r="Q1" s="52"/>
      <c r="R1" s="52"/>
      <c r="S1" s="52"/>
      <c r="T1" s="52"/>
      <c r="U1" s="52"/>
    </row>
    <row r="2" spans="2:21" ht="12.75">
      <c r="B2" s="52"/>
      <c r="C2" s="52"/>
      <c r="D2" s="202" t="s">
        <v>14</v>
      </c>
      <c r="E2" s="202"/>
      <c r="F2" s="202"/>
      <c r="G2" s="202"/>
      <c r="H2" s="202"/>
      <c r="I2" s="202"/>
      <c r="J2" s="202"/>
      <c r="K2" s="202"/>
      <c r="L2" s="202"/>
      <c r="M2" s="202"/>
      <c r="N2" s="52"/>
      <c r="O2" s="52"/>
      <c r="P2" s="52"/>
      <c r="Q2" s="52"/>
      <c r="R2" s="52"/>
      <c r="S2" s="52"/>
      <c r="T2" s="52"/>
      <c r="U2" s="52"/>
    </row>
    <row r="3" spans="2:21" ht="12.75">
      <c r="B3" s="52"/>
      <c r="C3" s="5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52"/>
      <c r="O3" s="52"/>
      <c r="P3" s="52"/>
      <c r="Q3" s="52"/>
      <c r="R3" s="52"/>
      <c r="S3" s="52"/>
      <c r="T3" s="52"/>
      <c r="U3" s="52"/>
    </row>
    <row r="4" spans="2:21" ht="12.75">
      <c r="B4" s="52"/>
      <c r="C4" s="5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52"/>
      <c r="O4" s="52"/>
      <c r="P4" s="52"/>
      <c r="Q4" s="52"/>
      <c r="R4" s="52"/>
      <c r="S4" s="52"/>
      <c r="T4" s="52"/>
      <c r="U4" s="52"/>
    </row>
    <row r="5" spans="2:21" ht="26.25">
      <c r="B5" s="52"/>
      <c r="C5" s="52"/>
      <c r="D5" s="54" t="s">
        <v>19</v>
      </c>
      <c r="E5" s="52"/>
      <c r="F5" s="52"/>
      <c r="G5" s="52"/>
      <c r="H5" s="52"/>
      <c r="I5" s="52"/>
      <c r="J5" s="52"/>
      <c r="K5" s="52"/>
      <c r="L5" s="52"/>
      <c r="M5" s="53"/>
      <c r="N5" s="52"/>
      <c r="O5" s="52"/>
      <c r="P5" s="52"/>
      <c r="Q5" s="52"/>
      <c r="R5" s="52"/>
      <c r="S5" s="52"/>
      <c r="T5" s="52"/>
      <c r="U5" s="52"/>
    </row>
    <row r="6" spans="2:21" ht="13.5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52"/>
      <c r="O6" s="52"/>
      <c r="P6" s="52"/>
      <c r="Q6" s="52"/>
      <c r="R6" s="52"/>
      <c r="S6" s="52"/>
      <c r="T6" s="52"/>
      <c r="U6" s="52"/>
    </row>
    <row r="7" spans="1:21" ht="18.75" thickBot="1">
      <c r="A7" s="2"/>
      <c r="B7" s="52"/>
      <c r="C7" s="52"/>
      <c r="D7" s="55" t="s">
        <v>10</v>
      </c>
      <c r="E7" s="56"/>
      <c r="F7" s="105" t="s">
        <v>54</v>
      </c>
      <c r="G7" s="105" t="s">
        <v>55</v>
      </c>
      <c r="H7" s="105" t="s">
        <v>56</v>
      </c>
      <c r="I7" s="105" t="s">
        <v>6</v>
      </c>
      <c r="J7" s="57"/>
      <c r="K7" s="57" t="s">
        <v>11</v>
      </c>
      <c r="L7" s="57"/>
      <c r="M7" s="58" t="s">
        <v>12</v>
      </c>
      <c r="N7" s="52"/>
      <c r="O7" s="52"/>
      <c r="P7" s="52"/>
      <c r="Q7" s="52"/>
      <c r="R7" s="52"/>
      <c r="S7" s="52"/>
      <c r="T7" s="52"/>
      <c r="U7" s="52"/>
    </row>
    <row r="8" spans="2:21" ht="12.7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52"/>
      <c r="O8" s="52"/>
      <c r="P8" s="52"/>
      <c r="Q8" s="52"/>
      <c r="R8" s="52"/>
      <c r="S8" s="52"/>
      <c r="T8" s="52"/>
      <c r="U8" s="52"/>
    </row>
    <row r="9" spans="2:21" ht="12.75">
      <c r="B9" s="52"/>
      <c r="C9" s="52">
        <v>1</v>
      </c>
      <c r="D9" s="64" t="s">
        <v>45</v>
      </c>
      <c r="E9" s="59" t="s">
        <v>61</v>
      </c>
      <c r="F9" s="181">
        <v>1205</v>
      </c>
      <c r="G9" s="181">
        <v>1306</v>
      </c>
      <c r="H9" s="181">
        <v>1280</v>
      </c>
      <c r="I9" s="181"/>
      <c r="J9" s="181"/>
      <c r="K9" s="182">
        <f aca="true" t="shared" si="0" ref="K9:K19">SUM(F9:I9)</f>
        <v>3791</v>
      </c>
      <c r="L9" s="182"/>
      <c r="M9" s="183">
        <f aca="true" t="shared" si="1" ref="M9:M19">K9/18</f>
        <v>210.61111111111111</v>
      </c>
      <c r="N9" s="52"/>
      <c r="O9" s="52"/>
      <c r="P9" s="52"/>
      <c r="Q9" s="52"/>
      <c r="R9" s="52"/>
      <c r="S9" s="52"/>
      <c r="T9" s="52"/>
      <c r="U9" s="52"/>
    </row>
    <row r="10" spans="2:21" ht="12.75">
      <c r="B10" s="52"/>
      <c r="C10" s="52">
        <v>2</v>
      </c>
      <c r="D10" s="64" t="s">
        <v>37</v>
      </c>
      <c r="E10" s="59" t="s">
        <v>38</v>
      </c>
      <c r="F10" s="181">
        <v>1183</v>
      </c>
      <c r="G10" s="181">
        <v>1090</v>
      </c>
      <c r="H10" s="181">
        <v>1220</v>
      </c>
      <c r="I10" s="181"/>
      <c r="J10" s="181"/>
      <c r="K10" s="182">
        <f t="shared" si="0"/>
        <v>3493</v>
      </c>
      <c r="L10" s="182"/>
      <c r="M10" s="183">
        <f t="shared" si="1"/>
        <v>194.05555555555554</v>
      </c>
      <c r="N10" s="52"/>
      <c r="O10" s="52"/>
      <c r="P10" s="52"/>
      <c r="Q10" s="52"/>
      <c r="R10" s="52"/>
      <c r="S10" s="52"/>
      <c r="T10" s="52"/>
      <c r="U10" s="52"/>
    </row>
    <row r="11" spans="2:21" ht="12.75">
      <c r="B11" s="52"/>
      <c r="C11" s="52">
        <v>3</v>
      </c>
      <c r="D11" s="67" t="s">
        <v>41</v>
      </c>
      <c r="E11" s="63" t="s">
        <v>42</v>
      </c>
      <c r="F11" s="181">
        <v>1221</v>
      </c>
      <c r="G11" s="181">
        <v>1059</v>
      </c>
      <c r="H11" s="181">
        <v>1179</v>
      </c>
      <c r="I11" s="181"/>
      <c r="J11" s="181"/>
      <c r="K11" s="182">
        <f t="shared" si="0"/>
        <v>3459</v>
      </c>
      <c r="L11" s="182"/>
      <c r="M11" s="183">
        <f t="shared" si="1"/>
        <v>192.16666666666666</v>
      </c>
      <c r="N11" s="52"/>
      <c r="O11" s="52"/>
      <c r="P11" s="52"/>
      <c r="Q11" s="52"/>
      <c r="R11" s="52"/>
      <c r="S11" s="52"/>
      <c r="T11" s="52"/>
      <c r="U11" s="52"/>
    </row>
    <row r="12" spans="2:21" ht="13.5" thickBot="1">
      <c r="B12" s="62"/>
      <c r="C12" s="62">
        <v>4</v>
      </c>
      <c r="D12" s="64" t="s">
        <v>58</v>
      </c>
      <c r="E12" s="59" t="s">
        <v>80</v>
      </c>
      <c r="F12" s="181">
        <v>1225</v>
      </c>
      <c r="G12" s="181">
        <v>1030</v>
      </c>
      <c r="H12" s="181">
        <v>1150</v>
      </c>
      <c r="I12" s="181"/>
      <c r="J12" s="181"/>
      <c r="K12" s="187">
        <f t="shared" si="0"/>
        <v>3405</v>
      </c>
      <c r="L12" s="187"/>
      <c r="M12" s="188">
        <f t="shared" si="1"/>
        <v>189.16666666666666</v>
      </c>
      <c r="N12" s="62"/>
      <c r="O12" s="52"/>
      <c r="P12" s="52"/>
      <c r="Q12" s="52"/>
      <c r="R12" s="52"/>
      <c r="S12" s="52"/>
      <c r="T12" s="52"/>
      <c r="U12" s="52"/>
    </row>
    <row r="13" spans="2:21" ht="12.75">
      <c r="B13" s="52"/>
      <c r="C13" s="73">
        <v>5</v>
      </c>
      <c r="D13" s="191" t="s">
        <v>67</v>
      </c>
      <c r="E13" s="192" t="s">
        <v>71</v>
      </c>
      <c r="F13" s="184">
        <v>1263</v>
      </c>
      <c r="G13" s="184">
        <v>1105</v>
      </c>
      <c r="H13" s="184">
        <v>1027</v>
      </c>
      <c r="I13" s="184"/>
      <c r="J13" s="181"/>
      <c r="K13" s="182">
        <f t="shared" si="0"/>
        <v>3395</v>
      </c>
      <c r="L13" s="182"/>
      <c r="M13" s="183">
        <f t="shared" si="1"/>
        <v>188.61111111111111</v>
      </c>
      <c r="N13" s="52"/>
      <c r="O13" s="52"/>
      <c r="P13" s="52"/>
      <c r="Q13" s="52"/>
      <c r="R13" s="52"/>
      <c r="S13" s="52"/>
      <c r="T13" s="52"/>
      <c r="U13" s="52"/>
    </row>
    <row r="14" spans="2:21" ht="12.75">
      <c r="B14" s="52"/>
      <c r="C14" s="62">
        <v>6</v>
      </c>
      <c r="D14" s="64" t="s">
        <v>35</v>
      </c>
      <c r="E14" s="59" t="s">
        <v>36</v>
      </c>
      <c r="F14" s="181">
        <v>1126</v>
      </c>
      <c r="G14" s="181">
        <v>1063</v>
      </c>
      <c r="H14" s="181">
        <v>1099</v>
      </c>
      <c r="I14" s="181"/>
      <c r="J14" s="181"/>
      <c r="K14" s="182">
        <f>SUM(F14:I14)</f>
        <v>3288</v>
      </c>
      <c r="L14" s="182"/>
      <c r="M14" s="183">
        <f t="shared" si="1"/>
        <v>182.66666666666666</v>
      </c>
      <c r="N14" s="52"/>
      <c r="O14" s="52"/>
      <c r="P14" s="52"/>
      <c r="Q14" s="52"/>
      <c r="R14" s="52"/>
      <c r="S14" s="52"/>
      <c r="T14" s="52"/>
      <c r="U14" s="52"/>
    </row>
    <row r="15" spans="2:21" ht="12.75">
      <c r="B15" s="52"/>
      <c r="C15" s="62">
        <v>7</v>
      </c>
      <c r="D15" s="67" t="s">
        <v>76</v>
      </c>
      <c r="E15" s="63" t="s">
        <v>77</v>
      </c>
      <c r="F15" s="181">
        <v>1069</v>
      </c>
      <c r="G15" s="181">
        <v>993</v>
      </c>
      <c r="H15" s="181">
        <v>1208</v>
      </c>
      <c r="I15" s="181"/>
      <c r="J15" s="181"/>
      <c r="K15" s="182">
        <f t="shared" si="0"/>
        <v>3270</v>
      </c>
      <c r="L15" s="182"/>
      <c r="M15" s="183">
        <f t="shared" si="1"/>
        <v>181.66666666666666</v>
      </c>
      <c r="N15" s="52"/>
      <c r="O15" s="52"/>
      <c r="P15" s="52"/>
      <c r="Q15" s="52"/>
      <c r="R15" s="52"/>
      <c r="S15" s="52"/>
      <c r="T15" s="52"/>
      <c r="U15" s="52"/>
    </row>
    <row r="16" spans="2:21" ht="12.75">
      <c r="B16" s="52"/>
      <c r="C16" s="62">
        <v>8</v>
      </c>
      <c r="D16" s="64" t="s">
        <v>43</v>
      </c>
      <c r="E16" s="59" t="s">
        <v>44</v>
      </c>
      <c r="F16" s="181">
        <v>1099</v>
      </c>
      <c r="G16" s="181">
        <v>993</v>
      </c>
      <c r="H16" s="181">
        <v>1011</v>
      </c>
      <c r="I16" s="181">
        <v>96</v>
      </c>
      <c r="J16" s="181"/>
      <c r="K16" s="182">
        <f t="shared" si="0"/>
        <v>3199</v>
      </c>
      <c r="L16" s="182"/>
      <c r="M16" s="183">
        <f t="shared" si="1"/>
        <v>177.72222222222223</v>
      </c>
      <c r="N16" s="52"/>
      <c r="O16" s="52"/>
      <c r="P16" s="52"/>
      <c r="Q16" s="52"/>
      <c r="R16" s="52"/>
      <c r="S16" s="52"/>
      <c r="T16" s="52"/>
      <c r="U16" s="52"/>
    </row>
    <row r="17" spans="2:21" ht="12.75">
      <c r="B17" s="52"/>
      <c r="C17" s="52">
        <v>9</v>
      </c>
      <c r="D17" s="64" t="s">
        <v>39</v>
      </c>
      <c r="E17" s="59" t="s">
        <v>40</v>
      </c>
      <c r="F17" s="181">
        <v>878</v>
      </c>
      <c r="G17" s="181">
        <v>1032</v>
      </c>
      <c r="H17" s="181">
        <v>1021</v>
      </c>
      <c r="I17" s="181">
        <v>96</v>
      </c>
      <c r="J17" s="181"/>
      <c r="K17" s="182">
        <f t="shared" si="0"/>
        <v>3027</v>
      </c>
      <c r="L17" s="182"/>
      <c r="M17" s="183">
        <f t="shared" si="1"/>
        <v>168.16666666666666</v>
      </c>
      <c r="N17" s="52"/>
      <c r="O17" s="52"/>
      <c r="P17" s="52"/>
      <c r="Q17" s="52"/>
      <c r="R17" s="52"/>
      <c r="S17" s="52"/>
      <c r="T17" s="52"/>
      <c r="U17" s="52"/>
    </row>
    <row r="18" spans="2:21" ht="12.75">
      <c r="B18" s="52"/>
      <c r="C18" s="52">
        <v>10</v>
      </c>
      <c r="D18" s="67" t="s">
        <v>59</v>
      </c>
      <c r="E18" s="63" t="s">
        <v>62</v>
      </c>
      <c r="F18" s="181">
        <v>998</v>
      </c>
      <c r="G18" s="181">
        <v>927</v>
      </c>
      <c r="H18" s="181">
        <v>1060</v>
      </c>
      <c r="I18" s="181"/>
      <c r="J18" s="181"/>
      <c r="K18" s="182">
        <f t="shared" si="0"/>
        <v>2985</v>
      </c>
      <c r="L18" s="182"/>
      <c r="M18" s="183">
        <f t="shared" si="1"/>
        <v>165.83333333333334</v>
      </c>
      <c r="N18" s="52"/>
      <c r="O18" s="52"/>
      <c r="P18" s="52"/>
      <c r="Q18" s="52"/>
      <c r="R18" s="52"/>
      <c r="S18" s="52"/>
      <c r="T18" s="52"/>
      <c r="U18" s="52"/>
    </row>
    <row r="19" spans="2:21" ht="12.75">
      <c r="B19" s="52"/>
      <c r="C19" s="52">
        <v>11</v>
      </c>
      <c r="D19" s="64" t="s">
        <v>57</v>
      </c>
      <c r="E19" s="59" t="s">
        <v>81</v>
      </c>
      <c r="F19" s="181">
        <v>1119</v>
      </c>
      <c r="G19" s="181">
        <v>904</v>
      </c>
      <c r="H19" s="181">
        <v>801</v>
      </c>
      <c r="I19" s="181"/>
      <c r="J19" s="181"/>
      <c r="K19" s="182">
        <f t="shared" si="0"/>
        <v>2824</v>
      </c>
      <c r="L19" s="182"/>
      <c r="M19" s="183">
        <f t="shared" si="1"/>
        <v>156.88888888888889</v>
      </c>
      <c r="N19" s="52"/>
      <c r="O19" s="52"/>
      <c r="P19" s="52"/>
      <c r="Q19" s="52"/>
      <c r="R19" s="52"/>
      <c r="S19" s="52"/>
      <c r="T19" s="52"/>
      <c r="U19" s="52"/>
    </row>
    <row r="20" spans="2:21" ht="12.75">
      <c r="B20" s="52"/>
      <c r="C20" s="52"/>
      <c r="D20" s="59"/>
      <c r="E20" s="59"/>
      <c r="F20" s="181"/>
      <c r="G20" s="181"/>
      <c r="H20" s="181"/>
      <c r="I20" s="181"/>
      <c r="J20" s="181"/>
      <c r="K20" s="182"/>
      <c r="L20" s="182"/>
      <c r="M20" s="183"/>
      <c r="N20" s="52"/>
      <c r="O20" s="52"/>
      <c r="P20" s="52"/>
      <c r="Q20" s="52"/>
      <c r="R20" s="52"/>
      <c r="S20" s="52"/>
      <c r="T20" s="52"/>
      <c r="U20" s="52"/>
    </row>
    <row r="21" spans="2:21" ht="13.5" thickBot="1">
      <c r="B21" s="52"/>
      <c r="C21" s="52"/>
      <c r="D21" s="59"/>
      <c r="E21" s="59"/>
      <c r="F21" s="59"/>
      <c r="G21" s="59"/>
      <c r="H21" s="59"/>
      <c r="I21" s="59"/>
      <c r="J21" s="59"/>
      <c r="K21" s="60"/>
      <c r="L21" s="60"/>
      <c r="M21" s="61"/>
      <c r="N21" s="52"/>
      <c r="O21" s="52"/>
      <c r="P21" s="52"/>
      <c r="Q21" s="52"/>
      <c r="R21" s="52"/>
      <c r="S21" s="52"/>
      <c r="T21" s="52"/>
      <c r="U21" s="52"/>
    </row>
    <row r="22" spans="2:21" ht="18.75" thickBot="1">
      <c r="B22" s="52"/>
      <c r="C22" s="62"/>
      <c r="D22" s="55" t="s">
        <v>9</v>
      </c>
      <c r="E22" s="56"/>
      <c r="F22" s="105" t="s">
        <v>54</v>
      </c>
      <c r="G22" s="105" t="s">
        <v>55</v>
      </c>
      <c r="H22" s="105"/>
      <c r="I22" s="105" t="s">
        <v>6</v>
      </c>
      <c r="J22" s="57"/>
      <c r="K22" s="57" t="s">
        <v>11</v>
      </c>
      <c r="L22" s="57"/>
      <c r="M22" s="58" t="s">
        <v>12</v>
      </c>
      <c r="N22" s="52"/>
      <c r="O22" s="52"/>
      <c r="P22" s="52"/>
      <c r="Q22" s="52"/>
      <c r="R22" s="52"/>
      <c r="S22" s="52"/>
      <c r="T22" s="52"/>
      <c r="U22" s="52"/>
    </row>
    <row r="23" spans="2:21" ht="18">
      <c r="B23" s="52"/>
      <c r="C23" s="62"/>
      <c r="D23" s="70"/>
      <c r="E23" s="71"/>
      <c r="F23" s="70"/>
      <c r="G23" s="70"/>
      <c r="H23" s="70"/>
      <c r="I23" s="180"/>
      <c r="J23" s="70"/>
      <c r="K23" s="70"/>
      <c r="L23" s="70"/>
      <c r="M23" s="72"/>
      <c r="N23" s="52"/>
      <c r="O23" s="52"/>
      <c r="P23" s="52"/>
      <c r="Q23" s="52"/>
      <c r="R23" s="52"/>
      <c r="S23" s="52"/>
      <c r="T23" s="52"/>
      <c r="U23" s="52"/>
    </row>
    <row r="24" spans="2:21" ht="12.75">
      <c r="B24" s="52"/>
      <c r="C24" s="62">
        <v>1</v>
      </c>
      <c r="D24" s="64" t="s">
        <v>45</v>
      </c>
      <c r="E24" s="59" t="s">
        <v>63</v>
      </c>
      <c r="F24" s="59">
        <v>1306</v>
      </c>
      <c r="G24" s="59">
        <v>1280</v>
      </c>
      <c r="H24" s="59"/>
      <c r="I24" s="59"/>
      <c r="J24" s="59"/>
      <c r="K24" s="182">
        <f aca="true" t="shared" si="2" ref="K24:K37">SUM(F24:I24)</f>
        <v>2586</v>
      </c>
      <c r="L24" s="182"/>
      <c r="M24" s="183">
        <f aca="true" t="shared" si="3" ref="M24:M29">K24/12</f>
        <v>215.5</v>
      </c>
      <c r="N24" s="52"/>
      <c r="O24" s="52"/>
      <c r="P24" s="52"/>
      <c r="Q24" s="52"/>
      <c r="R24" s="52"/>
      <c r="S24" s="52"/>
      <c r="T24" s="52"/>
      <c r="U24" s="52"/>
    </row>
    <row r="25" spans="2:21" ht="14.25" customHeight="1">
      <c r="B25" s="52"/>
      <c r="C25" s="62">
        <v>2</v>
      </c>
      <c r="D25" s="67" t="s">
        <v>67</v>
      </c>
      <c r="E25" s="63" t="s">
        <v>68</v>
      </c>
      <c r="F25" s="63">
        <v>1263</v>
      </c>
      <c r="G25" s="63">
        <v>1105</v>
      </c>
      <c r="H25" s="63"/>
      <c r="I25" s="59"/>
      <c r="J25" s="60"/>
      <c r="K25" s="182">
        <f>SUM(F25:I25)</f>
        <v>2368</v>
      </c>
      <c r="L25" s="182"/>
      <c r="M25" s="183">
        <f t="shared" si="3"/>
        <v>197.33333333333334</v>
      </c>
      <c r="N25" s="52"/>
      <c r="O25" s="52"/>
      <c r="P25" s="52"/>
      <c r="Q25" s="52"/>
      <c r="R25" s="52"/>
      <c r="S25" s="52"/>
      <c r="T25" s="52"/>
      <c r="U25" s="52"/>
    </row>
    <row r="26" spans="2:21" ht="13.5" thickBot="1">
      <c r="B26" s="52"/>
      <c r="C26" s="189">
        <v>3</v>
      </c>
      <c r="D26" s="193" t="s">
        <v>58</v>
      </c>
      <c r="E26" s="190" t="s">
        <v>64</v>
      </c>
      <c r="F26" s="190">
        <v>1205</v>
      </c>
      <c r="G26" s="190">
        <v>1150</v>
      </c>
      <c r="H26" s="190"/>
      <c r="I26" s="190"/>
      <c r="J26" s="190"/>
      <c r="K26" s="187">
        <f t="shared" si="2"/>
        <v>2355</v>
      </c>
      <c r="L26" s="187"/>
      <c r="M26" s="188">
        <f t="shared" si="3"/>
        <v>196.25</v>
      </c>
      <c r="N26" s="52"/>
      <c r="O26" s="52"/>
      <c r="P26" s="52"/>
      <c r="Q26" s="52"/>
      <c r="R26" s="52"/>
      <c r="S26" s="52"/>
      <c r="T26" s="52"/>
      <c r="U26" s="52"/>
    </row>
    <row r="27" spans="2:21" ht="12.75">
      <c r="B27" s="52"/>
      <c r="C27" s="62">
        <v>4</v>
      </c>
      <c r="D27" s="64" t="s">
        <v>57</v>
      </c>
      <c r="E27" s="59" t="s">
        <v>53</v>
      </c>
      <c r="F27" s="59">
        <v>1225</v>
      </c>
      <c r="G27" s="59">
        <v>1119</v>
      </c>
      <c r="H27" s="59"/>
      <c r="I27" s="59"/>
      <c r="J27" s="59"/>
      <c r="K27" s="185">
        <f t="shared" si="2"/>
        <v>2344</v>
      </c>
      <c r="L27" s="185"/>
      <c r="M27" s="186">
        <f t="shared" si="3"/>
        <v>195.33333333333334</v>
      </c>
      <c r="N27" s="52"/>
      <c r="O27" s="52"/>
      <c r="P27" s="52"/>
      <c r="Q27" s="52"/>
      <c r="R27" s="52"/>
      <c r="S27" s="52"/>
      <c r="T27" s="52"/>
      <c r="U27" s="52"/>
    </row>
    <row r="28" spans="2:21" ht="12.75">
      <c r="B28" s="52"/>
      <c r="C28" s="62">
        <v>5</v>
      </c>
      <c r="D28" s="67" t="s">
        <v>35</v>
      </c>
      <c r="E28" s="63" t="s">
        <v>48</v>
      </c>
      <c r="F28" s="63">
        <v>1099</v>
      </c>
      <c r="G28" s="63">
        <v>1220</v>
      </c>
      <c r="H28" s="63"/>
      <c r="I28" s="65"/>
      <c r="J28" s="62"/>
      <c r="K28" s="182">
        <f>SUM(F28:I28)</f>
        <v>2319</v>
      </c>
      <c r="L28" s="182"/>
      <c r="M28" s="183">
        <f t="shared" si="3"/>
        <v>193.25</v>
      </c>
      <c r="N28" s="52"/>
      <c r="O28" s="52"/>
      <c r="P28" s="52"/>
      <c r="Q28" s="52"/>
      <c r="R28" s="52"/>
      <c r="S28" s="52"/>
      <c r="T28" s="52"/>
      <c r="U28" s="52"/>
    </row>
    <row r="29" spans="2:21" ht="12.75">
      <c r="B29" s="52"/>
      <c r="C29" s="62">
        <v>6</v>
      </c>
      <c r="D29" s="64" t="s">
        <v>41</v>
      </c>
      <c r="E29" s="59" t="s">
        <v>50</v>
      </c>
      <c r="F29" s="59">
        <v>1221</v>
      </c>
      <c r="G29" s="59">
        <v>1059</v>
      </c>
      <c r="H29" s="59"/>
      <c r="I29" s="59"/>
      <c r="J29" s="59"/>
      <c r="K29" s="182">
        <f t="shared" si="2"/>
        <v>2280</v>
      </c>
      <c r="L29" s="182"/>
      <c r="M29" s="183">
        <f t="shared" si="3"/>
        <v>190</v>
      </c>
      <c r="N29" s="52"/>
      <c r="O29" s="52"/>
      <c r="P29" s="52"/>
      <c r="Q29" s="52"/>
      <c r="R29" s="52"/>
      <c r="S29" s="52"/>
      <c r="T29" s="52"/>
      <c r="U29" s="52"/>
    </row>
    <row r="30" spans="2:21" ht="12.75">
      <c r="B30" s="62"/>
      <c r="C30" s="62">
        <v>7</v>
      </c>
      <c r="D30" s="67" t="s">
        <v>43</v>
      </c>
      <c r="E30" s="63" t="s">
        <v>51</v>
      </c>
      <c r="F30" s="63">
        <v>1183</v>
      </c>
      <c r="G30" s="63">
        <v>1090</v>
      </c>
      <c r="H30" s="63"/>
      <c r="I30" s="59"/>
      <c r="J30" s="63"/>
      <c r="K30" s="182">
        <f>SUM(F30:I30)</f>
        <v>2273</v>
      </c>
      <c r="L30" s="182"/>
      <c r="M30" s="183">
        <f aca="true" t="shared" si="4" ref="M30:M42">K30/12</f>
        <v>189.41666666666666</v>
      </c>
      <c r="N30" s="52"/>
      <c r="O30" s="52"/>
      <c r="P30" s="52"/>
      <c r="Q30" s="52"/>
      <c r="R30" s="52"/>
      <c r="S30" s="52"/>
      <c r="T30" s="52"/>
      <c r="U30" s="52"/>
    </row>
    <row r="31" spans="2:21" ht="12.75">
      <c r="B31" s="52"/>
      <c r="C31" s="62">
        <v>8</v>
      </c>
      <c r="D31" s="64" t="s">
        <v>94</v>
      </c>
      <c r="E31" s="59" t="s">
        <v>93</v>
      </c>
      <c r="F31" s="59">
        <v>1027</v>
      </c>
      <c r="G31" s="59">
        <v>1179</v>
      </c>
      <c r="H31" s="59"/>
      <c r="I31" s="59"/>
      <c r="J31" s="59"/>
      <c r="K31" s="182">
        <f t="shared" si="2"/>
        <v>2206</v>
      </c>
      <c r="L31" s="182"/>
      <c r="M31" s="183">
        <f t="shared" si="4"/>
        <v>183.83333333333334</v>
      </c>
      <c r="N31" s="62"/>
      <c r="O31" s="52"/>
      <c r="P31" s="52"/>
      <c r="Q31" s="52"/>
      <c r="R31" s="52"/>
      <c r="S31" s="52"/>
      <c r="T31" s="52"/>
      <c r="U31" s="52"/>
    </row>
    <row r="32" spans="2:21" ht="12.75">
      <c r="B32" s="52"/>
      <c r="C32" s="62">
        <v>9</v>
      </c>
      <c r="D32" s="67" t="s">
        <v>46</v>
      </c>
      <c r="E32" s="63" t="s">
        <v>52</v>
      </c>
      <c r="F32" s="63">
        <v>1099</v>
      </c>
      <c r="G32" s="63">
        <v>1006</v>
      </c>
      <c r="H32" s="63"/>
      <c r="I32" s="59">
        <v>96</v>
      </c>
      <c r="J32" s="63"/>
      <c r="K32" s="182">
        <f t="shared" si="2"/>
        <v>2201</v>
      </c>
      <c r="L32" s="182"/>
      <c r="M32" s="183">
        <f t="shared" si="4"/>
        <v>183.41666666666666</v>
      </c>
      <c r="N32" s="52"/>
      <c r="O32" s="52"/>
      <c r="P32" s="52"/>
      <c r="Q32" s="52"/>
      <c r="R32" s="52"/>
      <c r="S32" s="52"/>
      <c r="T32" s="52"/>
      <c r="U32" s="52"/>
    </row>
    <row r="33" spans="2:21" ht="12.75">
      <c r="B33" s="52"/>
      <c r="C33" s="62">
        <v>10</v>
      </c>
      <c r="D33" s="64" t="s">
        <v>37</v>
      </c>
      <c r="E33" s="59" t="s">
        <v>47</v>
      </c>
      <c r="F33" s="59">
        <v>1126</v>
      </c>
      <c r="G33" s="59">
        <v>1063</v>
      </c>
      <c r="H33" s="59"/>
      <c r="I33" s="59"/>
      <c r="J33" s="59"/>
      <c r="K33" s="182">
        <f t="shared" si="2"/>
        <v>2189</v>
      </c>
      <c r="L33" s="182"/>
      <c r="M33" s="183">
        <f t="shared" si="4"/>
        <v>182.41666666666666</v>
      </c>
      <c r="N33" s="52"/>
      <c r="O33" s="52"/>
      <c r="P33" s="52"/>
      <c r="Q33" s="52"/>
      <c r="R33" s="52"/>
      <c r="S33" s="52"/>
      <c r="T33" s="52"/>
      <c r="U33" s="52"/>
    </row>
    <row r="34" spans="2:21" ht="12.75">
      <c r="B34" s="52"/>
      <c r="C34" s="62">
        <v>12</v>
      </c>
      <c r="D34" s="64" t="s">
        <v>98</v>
      </c>
      <c r="E34" s="59" t="s">
        <v>99</v>
      </c>
      <c r="F34" s="59">
        <v>1061</v>
      </c>
      <c r="G34" s="59">
        <v>1118</v>
      </c>
      <c r="H34" s="59"/>
      <c r="I34" s="59"/>
      <c r="J34" s="59"/>
      <c r="K34" s="182">
        <f>SUM(F34:I34)</f>
        <v>2179</v>
      </c>
      <c r="L34" s="182"/>
      <c r="M34" s="183">
        <f t="shared" si="4"/>
        <v>181.58333333333334</v>
      </c>
      <c r="N34" s="52"/>
      <c r="O34" s="52"/>
      <c r="P34" s="52"/>
      <c r="Q34" s="52"/>
      <c r="R34" s="52"/>
      <c r="S34" s="52"/>
      <c r="T34" s="52"/>
      <c r="U34" s="52"/>
    </row>
    <row r="35" spans="2:21" ht="12.75">
      <c r="B35" s="52"/>
      <c r="C35" s="62">
        <v>13</v>
      </c>
      <c r="D35" s="213" t="s">
        <v>115</v>
      </c>
      <c r="E35" s="68" t="s">
        <v>125</v>
      </c>
      <c r="F35" s="68">
        <v>1262</v>
      </c>
      <c r="G35" s="68">
        <v>914</v>
      </c>
      <c r="H35" s="68"/>
      <c r="I35" s="68"/>
      <c r="J35" s="68"/>
      <c r="K35" s="69">
        <f>SUM(F35:I35)</f>
        <v>2176</v>
      </c>
      <c r="L35" s="53"/>
      <c r="M35" s="53">
        <f t="shared" si="4"/>
        <v>181.33333333333334</v>
      </c>
      <c r="N35" s="52"/>
      <c r="O35" s="52"/>
      <c r="P35" s="52"/>
      <c r="Q35" s="52"/>
      <c r="R35" s="52"/>
      <c r="S35" s="52"/>
      <c r="T35" s="52"/>
      <c r="U35" s="52"/>
    </row>
    <row r="36" spans="2:21" ht="12.75">
      <c r="B36" s="52"/>
      <c r="C36" s="62">
        <v>14</v>
      </c>
      <c r="D36" s="64" t="s">
        <v>78</v>
      </c>
      <c r="E36" s="59" t="s">
        <v>79</v>
      </c>
      <c r="F36" s="59">
        <v>1069</v>
      </c>
      <c r="G36" s="59">
        <v>993</v>
      </c>
      <c r="H36" s="59"/>
      <c r="I36" s="59"/>
      <c r="J36" s="59"/>
      <c r="K36" s="182">
        <f>SUM(F36:I36)</f>
        <v>2062</v>
      </c>
      <c r="L36" s="182"/>
      <c r="M36" s="183">
        <f t="shared" si="4"/>
        <v>171.83333333333334</v>
      </c>
      <c r="N36" s="52"/>
      <c r="O36" s="52"/>
      <c r="P36" s="52"/>
      <c r="Q36" s="52"/>
      <c r="R36" s="52"/>
      <c r="S36" s="52"/>
      <c r="T36" s="52"/>
      <c r="U36" s="52"/>
    </row>
    <row r="37" spans="2:21" ht="12.75">
      <c r="B37" s="52"/>
      <c r="C37" s="62">
        <v>15</v>
      </c>
      <c r="D37" s="64" t="s">
        <v>106</v>
      </c>
      <c r="E37" s="59" t="s">
        <v>107</v>
      </c>
      <c r="F37" s="59">
        <v>1050</v>
      </c>
      <c r="G37" s="59">
        <v>1012</v>
      </c>
      <c r="H37" s="59"/>
      <c r="I37" s="59"/>
      <c r="J37" s="59"/>
      <c r="K37" s="182">
        <f t="shared" si="2"/>
        <v>2062</v>
      </c>
      <c r="L37" s="182"/>
      <c r="M37" s="183">
        <f t="shared" si="4"/>
        <v>171.83333333333334</v>
      </c>
      <c r="N37" s="52"/>
      <c r="O37" s="52"/>
      <c r="P37" s="52"/>
      <c r="Q37" s="52"/>
      <c r="R37" s="52"/>
      <c r="S37" s="52"/>
      <c r="T37" s="52"/>
      <c r="U37" s="52"/>
    </row>
    <row r="38" spans="2:21" ht="12.75">
      <c r="B38" s="52"/>
      <c r="C38" s="62">
        <v>16</v>
      </c>
      <c r="D38" s="67" t="s">
        <v>60</v>
      </c>
      <c r="E38" s="63" t="s">
        <v>65</v>
      </c>
      <c r="F38" s="59">
        <v>904</v>
      </c>
      <c r="G38" s="59">
        <v>1045</v>
      </c>
      <c r="H38" s="63"/>
      <c r="I38" s="59">
        <v>48</v>
      </c>
      <c r="J38" s="60"/>
      <c r="K38" s="182">
        <f>SUM(F38:I38)</f>
        <v>1997</v>
      </c>
      <c r="L38" s="182"/>
      <c r="M38" s="183">
        <f>K38/12</f>
        <v>166.41666666666666</v>
      </c>
      <c r="N38" s="52"/>
      <c r="O38" s="52"/>
      <c r="P38" s="52"/>
      <c r="Q38" s="52"/>
      <c r="R38" s="52"/>
      <c r="S38" s="52"/>
      <c r="T38" s="52"/>
      <c r="U38" s="52"/>
    </row>
    <row r="39" spans="2:21" ht="12.75">
      <c r="B39" s="52"/>
      <c r="C39" s="52">
        <v>17</v>
      </c>
      <c r="D39" s="64" t="s">
        <v>39</v>
      </c>
      <c r="E39" s="59" t="s">
        <v>49</v>
      </c>
      <c r="F39" s="59">
        <v>878</v>
      </c>
      <c r="G39" s="59">
        <v>1021</v>
      </c>
      <c r="H39" s="59"/>
      <c r="I39" s="59">
        <v>96</v>
      </c>
      <c r="J39" s="59"/>
      <c r="K39" s="182">
        <f>SUM(F39:I39)</f>
        <v>1995</v>
      </c>
      <c r="L39" s="182"/>
      <c r="M39" s="183">
        <f t="shared" si="4"/>
        <v>166.25</v>
      </c>
      <c r="N39" s="52"/>
      <c r="O39" s="52"/>
      <c r="P39" s="52"/>
      <c r="Q39" s="52"/>
      <c r="R39" s="52"/>
      <c r="S39" s="52"/>
      <c r="T39" s="52"/>
      <c r="U39" s="52"/>
    </row>
    <row r="40" spans="2:21" ht="12.75">
      <c r="B40" s="52"/>
      <c r="C40" s="52">
        <v>18</v>
      </c>
      <c r="D40" s="64" t="s">
        <v>59</v>
      </c>
      <c r="E40" s="59" t="s">
        <v>97</v>
      </c>
      <c r="F40" s="59">
        <v>1060</v>
      </c>
      <c r="G40" s="59">
        <v>927</v>
      </c>
      <c r="H40" s="59"/>
      <c r="I40" s="59"/>
      <c r="J40" s="59"/>
      <c r="K40" s="182">
        <f>SUM(F40:I40)</f>
        <v>1987</v>
      </c>
      <c r="L40" s="182"/>
      <c r="M40" s="183">
        <f t="shared" si="4"/>
        <v>165.58333333333334</v>
      </c>
      <c r="N40" s="52"/>
      <c r="O40" s="52"/>
      <c r="P40" s="52"/>
      <c r="Q40" s="52"/>
      <c r="R40" s="52"/>
      <c r="S40" s="52"/>
      <c r="T40" s="52"/>
      <c r="U40" s="52"/>
    </row>
    <row r="41" spans="2:21" ht="12.75">
      <c r="B41" s="52"/>
      <c r="C41" s="52">
        <v>19</v>
      </c>
      <c r="D41" s="64" t="s">
        <v>69</v>
      </c>
      <c r="E41" s="59" t="s">
        <v>70</v>
      </c>
      <c r="F41" s="59">
        <v>963</v>
      </c>
      <c r="G41" s="59">
        <v>928</v>
      </c>
      <c r="H41" s="59"/>
      <c r="I41" s="59"/>
      <c r="J41" s="59"/>
      <c r="K41" s="182">
        <f>SUM(F41:I41)</f>
        <v>1891</v>
      </c>
      <c r="L41" s="182"/>
      <c r="M41" s="183">
        <f t="shared" si="4"/>
        <v>157.58333333333334</v>
      </c>
      <c r="N41" s="52"/>
      <c r="O41" s="52"/>
      <c r="P41" s="52"/>
      <c r="Q41" s="52"/>
      <c r="R41" s="52"/>
      <c r="S41" s="52"/>
      <c r="T41" s="52"/>
      <c r="U41" s="52"/>
    </row>
    <row r="42" spans="2:21" ht="12.75">
      <c r="B42" s="52"/>
      <c r="C42" s="52">
        <v>20</v>
      </c>
      <c r="D42" s="64" t="s">
        <v>100</v>
      </c>
      <c r="E42" s="59" t="s">
        <v>101</v>
      </c>
      <c r="F42" s="214">
        <v>998</v>
      </c>
      <c r="G42" s="214">
        <v>801</v>
      </c>
      <c r="H42" s="59"/>
      <c r="I42" s="59"/>
      <c r="J42" s="59"/>
      <c r="K42" s="182">
        <f>SUM(F42:I42)</f>
        <v>1799</v>
      </c>
      <c r="L42" s="182"/>
      <c r="M42" s="183">
        <f t="shared" si="4"/>
        <v>149.91666666666666</v>
      </c>
      <c r="N42" s="52"/>
      <c r="O42" s="52"/>
      <c r="P42" s="52"/>
      <c r="Q42" s="52"/>
      <c r="R42" s="52"/>
      <c r="S42" s="52"/>
      <c r="T42" s="52"/>
      <c r="U42" s="52"/>
    </row>
    <row r="43" spans="2:21" ht="12.75">
      <c r="B43" s="52"/>
      <c r="C43" s="52"/>
      <c r="D43" s="59"/>
      <c r="E43" s="59"/>
      <c r="F43" s="59"/>
      <c r="G43" s="59"/>
      <c r="H43" s="59"/>
      <c r="I43" s="59"/>
      <c r="J43" s="59"/>
      <c r="K43" s="66"/>
      <c r="L43" s="61"/>
      <c r="M43" s="53"/>
      <c r="N43" s="52"/>
      <c r="O43" s="52"/>
      <c r="P43" s="52"/>
      <c r="Q43" s="52"/>
      <c r="R43" s="52"/>
      <c r="S43" s="52"/>
      <c r="T43" s="52"/>
      <c r="U43" s="52"/>
    </row>
    <row r="44" spans="2:21" ht="14.25" customHeight="1">
      <c r="B44" s="52"/>
      <c r="C44" s="62"/>
      <c r="D44" s="63"/>
      <c r="E44" s="63"/>
      <c r="F44" s="63"/>
      <c r="G44" s="63"/>
      <c r="H44" s="63"/>
      <c r="I44" s="60"/>
      <c r="J44" s="60"/>
      <c r="K44" s="65"/>
      <c r="L44" s="61"/>
      <c r="M44" s="61"/>
      <c r="N44" s="62"/>
      <c r="O44" s="52"/>
      <c r="P44" s="52"/>
      <c r="Q44" s="52"/>
      <c r="R44" s="52"/>
      <c r="S44" s="52"/>
      <c r="T44" s="52"/>
      <c r="U44" s="52"/>
    </row>
    <row r="45" spans="2:21" ht="18">
      <c r="B45" s="52"/>
      <c r="C45" s="62"/>
      <c r="D45" s="70"/>
      <c r="E45" s="71"/>
      <c r="F45" s="70"/>
      <c r="G45" s="70"/>
      <c r="H45" s="70"/>
      <c r="I45" s="70"/>
      <c r="J45" s="70"/>
      <c r="K45" s="70"/>
      <c r="L45" s="70"/>
      <c r="M45" s="72"/>
      <c r="N45" s="62"/>
      <c r="O45" s="52"/>
      <c r="P45" s="52"/>
      <c r="Q45" s="52"/>
      <c r="R45" s="52"/>
      <c r="S45" s="52"/>
      <c r="T45" s="52"/>
      <c r="U45" s="52"/>
    </row>
    <row r="46" spans="2:21" ht="12.75">
      <c r="B46" s="5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1"/>
      <c r="N46" s="62"/>
      <c r="O46" s="52"/>
      <c r="P46" s="52"/>
      <c r="Q46" s="52"/>
      <c r="R46" s="52"/>
      <c r="S46" s="52"/>
      <c r="T46" s="52"/>
      <c r="U46" s="52"/>
    </row>
    <row r="47" spans="2:21" ht="12.75">
      <c r="B47" s="52"/>
      <c r="C47" s="62"/>
      <c r="D47" s="62"/>
      <c r="E47" s="63"/>
      <c r="F47" s="63"/>
      <c r="G47" s="63"/>
      <c r="H47" s="63"/>
      <c r="I47" s="65"/>
      <c r="J47" s="65"/>
      <c r="K47" s="60"/>
      <c r="L47" s="65"/>
      <c r="M47" s="61"/>
      <c r="N47" s="62"/>
      <c r="O47" s="52"/>
      <c r="P47" s="52"/>
      <c r="Q47" s="52"/>
      <c r="R47" s="52"/>
      <c r="S47" s="52"/>
      <c r="T47" s="52"/>
      <c r="U47" s="52"/>
    </row>
    <row r="48" spans="2:21" ht="12.75">
      <c r="B48" s="52"/>
      <c r="C48" s="62"/>
      <c r="D48" s="62"/>
      <c r="E48" s="63"/>
      <c r="F48" s="63"/>
      <c r="G48" s="63"/>
      <c r="H48" s="63"/>
      <c r="I48" s="65"/>
      <c r="J48" s="65"/>
      <c r="K48" s="60"/>
      <c r="L48" s="65"/>
      <c r="M48" s="61"/>
      <c r="N48" s="62"/>
      <c r="O48" s="52"/>
      <c r="P48" s="52"/>
      <c r="Q48" s="52"/>
      <c r="R48" s="52"/>
      <c r="S48" s="52"/>
      <c r="T48" s="52"/>
      <c r="U48" s="52"/>
    </row>
    <row r="49" spans="2:21" ht="12.75">
      <c r="B49" s="52"/>
      <c r="C49" s="62"/>
      <c r="D49" s="62"/>
      <c r="E49" s="62"/>
      <c r="F49" s="63"/>
      <c r="G49" s="63"/>
      <c r="H49" s="63"/>
      <c r="I49" s="65"/>
      <c r="J49" s="65"/>
      <c r="K49" s="60"/>
      <c r="L49" s="65"/>
      <c r="M49" s="61"/>
      <c r="N49" s="62"/>
      <c r="O49" s="52"/>
      <c r="P49" s="52"/>
      <c r="Q49" s="52"/>
      <c r="R49" s="52"/>
      <c r="S49" s="52"/>
      <c r="T49" s="52"/>
      <c r="U49" s="52"/>
    </row>
    <row r="50" spans="2:21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2"/>
      <c r="O50" s="52"/>
      <c r="P50" s="52"/>
      <c r="Q50" s="52"/>
      <c r="R50" s="52"/>
      <c r="S50" s="52"/>
      <c r="T50" s="52"/>
      <c r="U50" s="52"/>
    </row>
    <row r="51" spans="2:21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  <c r="N51" s="52"/>
      <c r="O51" s="52"/>
      <c r="P51" s="52"/>
      <c r="Q51" s="52"/>
      <c r="R51" s="52"/>
      <c r="S51" s="52"/>
      <c r="T51" s="52"/>
      <c r="U51" s="52"/>
    </row>
    <row r="52" spans="2:21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2"/>
      <c r="O52" s="52"/>
      <c r="P52" s="52"/>
      <c r="Q52" s="52"/>
      <c r="R52" s="52"/>
      <c r="S52" s="52"/>
      <c r="T52" s="52"/>
      <c r="U52" s="52"/>
    </row>
    <row r="53" spans="14:21" ht="12.75">
      <c r="N53" s="52"/>
      <c r="O53" s="52"/>
      <c r="P53" s="52"/>
      <c r="Q53" s="52"/>
      <c r="R53" s="52"/>
      <c r="S53" s="52"/>
      <c r="T53" s="52"/>
      <c r="U53" s="52"/>
    </row>
  </sheetData>
  <mergeCells count="1">
    <mergeCell ref="D2:M4"/>
  </mergeCells>
  <conditionalFormatting sqref="F9:H19">
    <cfRule type="cellIs" priority="1" dxfId="1" operator="greaterThanOrEqual" stopIfTrue="1">
      <formula>600</formula>
    </cfRule>
  </conditionalFormatting>
  <conditionalFormatting sqref="F24:H40 F41:G41">
    <cfRule type="cellIs" priority="2" dxfId="1" operator="greaterThanOrEqual" stopIfTrue="1">
      <formula>400</formula>
    </cfRule>
  </conditionalFormatting>
  <printOptions/>
  <pageMargins left="0.75" right="0.75" top="0.5" bottom="0.55" header="0.5" footer="0.5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="80" zoomScaleNormal="80" workbookViewId="0" topLeftCell="A1">
      <selection activeCell="U13" sqref="U13"/>
    </sheetView>
  </sheetViews>
  <sheetFormatPr defaultColWidth="11.421875" defaultRowHeight="12.75"/>
  <cols>
    <col min="1" max="1" width="0.13671875" style="0" customWidth="1"/>
    <col min="2" max="2" width="6.00390625" style="0" customWidth="1"/>
    <col min="3" max="3" width="29.00390625" style="0" customWidth="1"/>
    <col min="4" max="4" width="25.00390625" style="0" customWidth="1"/>
    <col min="5" max="14" width="6.7109375" style="0" customWidth="1"/>
    <col min="15" max="15" width="8.28125" style="0" customWidth="1"/>
    <col min="16" max="16" width="8.8515625" style="0" customWidth="1"/>
    <col min="17" max="18" width="6.7109375" style="0" customWidth="1"/>
    <col min="19" max="19" width="10.57421875" style="0" customWidth="1"/>
  </cols>
  <sheetData>
    <row r="1" spans="2:26" ht="13.5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2:26" ht="42.75" customHeight="1">
      <c r="B2" s="207" t="s">
        <v>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  <c r="T2" s="52"/>
      <c r="U2" s="52"/>
      <c r="V2" s="52"/>
      <c r="W2" s="52"/>
      <c r="X2" s="52"/>
      <c r="Y2" s="52"/>
      <c r="Z2" s="52"/>
    </row>
    <row r="3" spans="2:26" ht="14.25" customHeight="1" thickBot="1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T3" s="52"/>
      <c r="U3" s="52"/>
      <c r="V3" s="52"/>
      <c r="W3" s="52"/>
      <c r="X3" s="52"/>
      <c r="Y3" s="52"/>
      <c r="Z3" s="52"/>
    </row>
    <row r="4" spans="2:26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ht="22.5">
      <c r="B5" s="52"/>
      <c r="C5" s="205"/>
      <c r="D5" s="20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2:26" ht="13.5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2:26" ht="31.5" customHeight="1" thickBot="1">
      <c r="B7" s="52"/>
      <c r="C7" s="203" t="s">
        <v>1</v>
      </c>
      <c r="D7" s="204"/>
      <c r="E7" s="104">
        <v>1</v>
      </c>
      <c r="F7" s="105" t="s">
        <v>16</v>
      </c>
      <c r="G7" s="105">
        <v>2</v>
      </c>
      <c r="H7" s="105" t="s">
        <v>16</v>
      </c>
      <c r="I7" s="105">
        <v>3</v>
      </c>
      <c r="J7" s="105" t="s">
        <v>16</v>
      </c>
      <c r="K7" s="105">
        <v>4</v>
      </c>
      <c r="L7" s="105" t="s">
        <v>16</v>
      </c>
      <c r="M7" s="105">
        <v>5</v>
      </c>
      <c r="N7" s="105" t="s">
        <v>16</v>
      </c>
      <c r="O7" s="105">
        <v>6</v>
      </c>
      <c r="P7" s="105" t="s">
        <v>16</v>
      </c>
      <c r="Q7" s="105">
        <v>7</v>
      </c>
      <c r="R7" s="105" t="s">
        <v>16</v>
      </c>
      <c r="S7" s="115" t="s">
        <v>7</v>
      </c>
      <c r="T7" s="52"/>
      <c r="U7" s="52"/>
      <c r="V7" s="52"/>
      <c r="W7" s="52"/>
      <c r="X7" s="52"/>
      <c r="Y7" s="52"/>
      <c r="Z7" s="52"/>
    </row>
    <row r="8" spans="2:26" ht="20.25">
      <c r="B8" s="74">
        <v>1</v>
      </c>
      <c r="C8" s="75"/>
      <c r="D8" s="112"/>
      <c r="E8" s="10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99"/>
      <c r="T8" s="52"/>
      <c r="U8" s="77"/>
      <c r="V8" s="52"/>
      <c r="W8" s="52"/>
      <c r="X8" s="52"/>
      <c r="Y8" s="52"/>
      <c r="Z8" s="52"/>
    </row>
    <row r="9" spans="2:26" ht="20.25">
      <c r="B9" s="78">
        <v>2</v>
      </c>
      <c r="C9" s="79"/>
      <c r="D9" s="113"/>
      <c r="E9" s="107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100"/>
      <c r="T9" s="52"/>
      <c r="U9" s="77"/>
      <c r="V9" s="52"/>
      <c r="W9" s="52"/>
      <c r="X9" s="52"/>
      <c r="Y9" s="52"/>
      <c r="Z9" s="52"/>
    </row>
    <row r="10" spans="2:26" ht="20.25">
      <c r="B10" s="78">
        <v>3</v>
      </c>
      <c r="C10" s="79"/>
      <c r="D10" s="113"/>
      <c r="E10" s="107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100"/>
      <c r="T10" s="52"/>
      <c r="U10" s="77"/>
      <c r="V10" s="52"/>
      <c r="W10" s="52"/>
      <c r="X10" s="52"/>
      <c r="Y10" s="52"/>
      <c r="Z10" s="52"/>
    </row>
    <row r="11" spans="2:26" ht="20.25">
      <c r="B11" s="78">
        <v>4</v>
      </c>
      <c r="C11" s="79"/>
      <c r="D11" s="113"/>
      <c r="E11" s="107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0"/>
      <c r="T11" s="52"/>
      <c r="U11" s="77"/>
      <c r="V11" s="52"/>
      <c r="W11" s="52"/>
      <c r="X11" s="52"/>
      <c r="Y11" s="52"/>
      <c r="Z11" s="52"/>
    </row>
    <row r="12" spans="2:26" ht="20.25">
      <c r="B12" s="78">
        <v>5</v>
      </c>
      <c r="C12" s="79"/>
      <c r="D12" s="113"/>
      <c r="E12" s="107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100"/>
      <c r="T12" s="52"/>
      <c r="U12" s="77"/>
      <c r="V12" s="52"/>
      <c r="W12" s="52"/>
      <c r="X12" s="52"/>
      <c r="Y12" s="52"/>
      <c r="Z12" s="52"/>
    </row>
    <row r="13" spans="2:26" ht="20.25">
      <c r="B13" s="78">
        <v>6</v>
      </c>
      <c r="C13" s="79"/>
      <c r="D13" s="113"/>
      <c r="E13" s="107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100"/>
      <c r="T13" s="52"/>
      <c r="U13" s="77"/>
      <c r="V13" s="52"/>
      <c r="W13" s="52"/>
      <c r="X13" s="52"/>
      <c r="Y13" s="52"/>
      <c r="Z13" s="52"/>
    </row>
    <row r="14" spans="2:26" ht="20.25">
      <c r="B14" s="78">
        <v>7</v>
      </c>
      <c r="C14" s="79"/>
      <c r="D14" s="113"/>
      <c r="E14" s="107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100"/>
      <c r="T14" s="52"/>
      <c r="U14" s="77"/>
      <c r="V14" s="52"/>
      <c r="W14" s="52"/>
      <c r="X14" s="52"/>
      <c r="Y14" s="52"/>
      <c r="Z14" s="52"/>
    </row>
    <row r="15" spans="2:26" ht="21" thickBot="1">
      <c r="B15" s="81">
        <v>8</v>
      </c>
      <c r="C15" s="82"/>
      <c r="D15" s="114"/>
      <c r="E15" s="108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102"/>
      <c r="T15" s="52"/>
      <c r="U15" s="77"/>
      <c r="V15" s="52"/>
      <c r="W15" s="52"/>
      <c r="X15" s="52"/>
      <c r="Y15" s="52"/>
      <c r="Z15" s="52"/>
    </row>
    <row r="16" spans="2:26" ht="20.25">
      <c r="B16" s="84"/>
      <c r="C16" s="85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116"/>
      <c r="T16" s="52"/>
      <c r="U16" s="52"/>
      <c r="V16" s="52"/>
      <c r="W16" s="52"/>
      <c r="X16" s="52"/>
      <c r="Y16" s="52"/>
      <c r="Z16" s="52"/>
    </row>
    <row r="17" spans="2:26" ht="21" thickBot="1">
      <c r="B17" s="84"/>
      <c r="C17" s="85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16"/>
      <c r="T17" s="52"/>
      <c r="U17" s="52"/>
      <c r="V17" s="52"/>
      <c r="W17" s="52"/>
      <c r="X17" s="52"/>
      <c r="Y17" s="52"/>
      <c r="Z17" s="52"/>
    </row>
    <row r="18" spans="2:26" ht="28.5" customHeight="1" thickBot="1">
      <c r="B18" s="84"/>
      <c r="C18" s="203" t="s">
        <v>2</v>
      </c>
      <c r="D18" s="204"/>
      <c r="E18" s="104">
        <v>1</v>
      </c>
      <c r="F18" s="105" t="s">
        <v>16</v>
      </c>
      <c r="G18" s="105">
        <v>2</v>
      </c>
      <c r="H18" s="105" t="s">
        <v>16</v>
      </c>
      <c r="I18" s="105">
        <v>3</v>
      </c>
      <c r="J18" s="105" t="s">
        <v>16</v>
      </c>
      <c r="K18" s="105">
        <v>4</v>
      </c>
      <c r="L18" s="105" t="s">
        <v>16</v>
      </c>
      <c r="M18" s="105">
        <v>5</v>
      </c>
      <c r="N18" s="105" t="s">
        <v>16</v>
      </c>
      <c r="O18" s="105">
        <v>6</v>
      </c>
      <c r="P18" s="105" t="s">
        <v>16</v>
      </c>
      <c r="Q18" s="88" t="s">
        <v>3</v>
      </c>
      <c r="R18" s="88" t="s">
        <v>3</v>
      </c>
      <c r="S18" s="115" t="s">
        <v>7</v>
      </c>
      <c r="T18" s="52"/>
      <c r="U18" s="52"/>
      <c r="V18" s="52"/>
      <c r="W18" s="52"/>
      <c r="X18" s="52"/>
      <c r="Y18" s="52"/>
      <c r="Z18" s="52"/>
    </row>
    <row r="19" spans="2:26" ht="20.25">
      <c r="B19" s="84">
        <v>1</v>
      </c>
      <c r="C19" s="89"/>
      <c r="D19" s="90"/>
      <c r="E19" s="109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7"/>
      <c r="T19" s="52"/>
      <c r="U19" s="77"/>
      <c r="V19" s="52"/>
      <c r="W19" s="52"/>
      <c r="X19" s="52"/>
      <c r="Y19" s="52"/>
      <c r="Z19" s="52"/>
    </row>
    <row r="20" spans="2:26" ht="20.25">
      <c r="B20" s="84">
        <v>2</v>
      </c>
      <c r="C20" s="92"/>
      <c r="D20" s="93"/>
      <c r="E20" s="110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118"/>
      <c r="T20" s="52"/>
      <c r="U20" s="77"/>
      <c r="V20" s="52"/>
      <c r="W20" s="52"/>
      <c r="X20" s="52"/>
      <c r="Y20" s="52"/>
      <c r="Z20" s="52"/>
    </row>
    <row r="21" spans="2:26" ht="20.25">
      <c r="B21" s="84">
        <v>3</v>
      </c>
      <c r="C21" s="92"/>
      <c r="D21" s="93"/>
      <c r="E21" s="110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118"/>
      <c r="T21" s="52"/>
      <c r="U21" s="77"/>
      <c r="V21" s="52"/>
      <c r="W21" s="52"/>
      <c r="X21" s="52"/>
      <c r="Y21" s="52"/>
      <c r="Z21" s="52"/>
    </row>
    <row r="22" spans="2:26" ht="21" thickBot="1">
      <c r="B22" s="84">
        <v>4</v>
      </c>
      <c r="C22" s="95"/>
      <c r="D22" s="95"/>
      <c r="E22" s="111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119"/>
      <c r="T22" s="52"/>
      <c r="U22" s="77"/>
      <c r="V22" s="52"/>
      <c r="W22" s="52"/>
      <c r="X22" s="52"/>
      <c r="Y22" s="52"/>
      <c r="Z22" s="52"/>
    </row>
    <row r="23" spans="2:26" ht="18.75">
      <c r="B23" s="52"/>
      <c r="C23" s="97"/>
      <c r="D23" s="9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120"/>
      <c r="T23" s="52"/>
      <c r="U23" s="52"/>
      <c r="V23" s="52"/>
      <c r="W23" s="52"/>
      <c r="X23" s="52"/>
      <c r="Y23" s="52"/>
      <c r="Z23" s="52"/>
    </row>
    <row r="24" spans="2:26" ht="21" thickBot="1">
      <c r="B24" s="84"/>
      <c r="C24" s="85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116"/>
      <c r="T24" s="52"/>
      <c r="U24" s="52"/>
      <c r="V24" s="52"/>
      <c r="W24" s="52"/>
      <c r="X24" s="52"/>
      <c r="Y24" s="52"/>
      <c r="Z24" s="52"/>
    </row>
    <row r="25" spans="2:26" ht="31.5" customHeight="1" thickBot="1">
      <c r="B25" s="84"/>
      <c r="C25" s="203" t="s">
        <v>17</v>
      </c>
      <c r="D25" s="204"/>
      <c r="E25" s="104">
        <v>1</v>
      </c>
      <c r="F25" s="105" t="s">
        <v>16</v>
      </c>
      <c r="G25" s="105">
        <v>2</v>
      </c>
      <c r="H25" s="105" t="s">
        <v>16</v>
      </c>
      <c r="I25" s="105">
        <v>3</v>
      </c>
      <c r="J25" s="105" t="s">
        <v>16</v>
      </c>
      <c r="K25" s="105">
        <v>4</v>
      </c>
      <c r="L25" s="105" t="s">
        <v>16</v>
      </c>
      <c r="M25" s="105">
        <v>5</v>
      </c>
      <c r="N25" s="105" t="s">
        <v>16</v>
      </c>
      <c r="O25" s="105">
        <v>6</v>
      </c>
      <c r="P25" s="105" t="s">
        <v>16</v>
      </c>
      <c r="Q25" s="88" t="s">
        <v>3</v>
      </c>
      <c r="R25" s="88" t="s">
        <v>3</v>
      </c>
      <c r="S25" s="115" t="s">
        <v>7</v>
      </c>
      <c r="T25" s="52"/>
      <c r="U25" s="52"/>
      <c r="V25" s="52"/>
      <c r="W25" s="52"/>
      <c r="X25" s="52"/>
      <c r="Y25" s="52"/>
      <c r="Z25" s="52"/>
    </row>
    <row r="26" spans="2:26" ht="20.25">
      <c r="B26" s="84">
        <v>1</v>
      </c>
      <c r="C26" s="89"/>
      <c r="D26" s="90"/>
      <c r="E26" s="109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117"/>
      <c r="T26" s="52"/>
      <c r="U26" s="52"/>
      <c r="V26" s="52"/>
      <c r="W26" s="52"/>
      <c r="X26" s="52"/>
      <c r="Y26" s="52"/>
      <c r="Z26" s="52"/>
    </row>
    <row r="27" spans="2:26" ht="20.25">
      <c r="B27" s="84">
        <v>2</v>
      </c>
      <c r="C27" s="92"/>
      <c r="D27" s="93"/>
      <c r="E27" s="110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18"/>
      <c r="T27" s="52"/>
      <c r="U27" s="52"/>
      <c r="V27" s="52"/>
      <c r="W27" s="52"/>
      <c r="X27" s="52"/>
      <c r="Y27" s="52"/>
      <c r="Z27" s="52"/>
    </row>
    <row r="28" spans="2:26" ht="20.25">
      <c r="B28" s="84">
        <v>3</v>
      </c>
      <c r="C28" s="92"/>
      <c r="D28" s="93"/>
      <c r="E28" s="110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118"/>
      <c r="T28" s="52"/>
      <c r="U28" s="52"/>
      <c r="V28" s="52"/>
      <c r="W28" s="52"/>
      <c r="X28" s="52"/>
      <c r="Y28" s="52"/>
      <c r="Z28" s="52"/>
    </row>
    <row r="29" spans="2:26" ht="21" thickBot="1">
      <c r="B29" s="84">
        <v>4</v>
      </c>
      <c r="C29" s="95"/>
      <c r="D29" s="101"/>
      <c r="E29" s="111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119"/>
      <c r="T29" s="52"/>
      <c r="U29" s="52"/>
      <c r="V29" s="52"/>
      <c r="W29" s="52"/>
      <c r="X29" s="52"/>
      <c r="Y29" s="52"/>
      <c r="Z29" s="52"/>
    </row>
    <row r="30" spans="2:26" ht="12.75">
      <c r="B30" s="52" t="s">
        <v>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2:26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2:26" ht="12.75">
      <c r="B32" s="52" t="s">
        <v>3</v>
      </c>
      <c r="C32" s="52"/>
      <c r="D32" s="10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ht="6.75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2:26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2:26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2:26" ht="9.75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2.75">
      <c r="B37" s="52" t="s">
        <v>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2:26" ht="12.75">
      <c r="B38" s="52" t="s">
        <v>3</v>
      </c>
      <c r="C38" s="52"/>
      <c r="D38" s="52"/>
      <c r="E38" s="52"/>
      <c r="F38" s="52"/>
      <c r="G38" s="52" t="s">
        <v>3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2:26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2:26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2:26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2:26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2:26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2:26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26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2:26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2:26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2:26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2" spans="4:8" ht="12.75">
      <c r="D52" s="12"/>
      <c r="E52" s="12"/>
      <c r="F52" s="12"/>
      <c r="G52" s="12"/>
      <c r="H52" s="12"/>
    </row>
    <row r="58" spans="3:1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mergeCells count="5">
    <mergeCell ref="C25:D25"/>
    <mergeCell ref="C7:D7"/>
    <mergeCell ref="C5:D5"/>
    <mergeCell ref="B2:S3"/>
    <mergeCell ref="C18:D18"/>
  </mergeCells>
  <conditionalFormatting sqref="E8:R15">
    <cfRule type="cellIs" priority="1" dxfId="1" operator="greaterThanOrEqual" stopIfTrue="1">
      <formula>200</formula>
    </cfRule>
  </conditionalFormatting>
  <printOptions horizontalCentered="1" verticalCentered="1"/>
  <pageMargins left="0" right="0" top="0" bottom="0" header="0.5118110236220472" footer="0.5118110236220472"/>
  <pageSetup fitToHeight="1" fitToWidth="1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</cp:lastModifiedBy>
  <cp:lastPrinted>2010-05-18T20:39:59Z</cp:lastPrinted>
  <dcterms:created xsi:type="dcterms:W3CDTF">2001-03-16T12:46:36Z</dcterms:created>
  <dcterms:modified xsi:type="dcterms:W3CDTF">2010-05-22T19:19:51Z</dcterms:modified>
  <cp:category/>
  <cp:version/>
  <cp:contentType/>
  <cp:contentStatus/>
</cp:coreProperties>
</file>